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10425" activeTab="4"/>
  </bookViews>
  <sheets>
    <sheet name="报废并新购国六80" sheetId="1" r:id="rId1"/>
    <sheet name="报废并新购纯电动137" sheetId="3" r:id="rId2"/>
    <sheet name="仅报废19" sheetId="2" r:id="rId3"/>
    <sheet name="新购冷链车13" sheetId="6" r:id="rId4"/>
    <sheet name="资金汇总2026" sheetId="4" r:id="rId5"/>
  </sheets>
  <definedNames>
    <definedName name="_xlnm._FilterDatabase" localSheetId="0" hidden="1">报废并新购国六80!$A$1:$Y$11</definedName>
  </definedNames>
  <calcPr calcId="124519"/>
</workbook>
</file>

<file path=xl/calcChain.xml><?xml version="1.0" encoding="utf-8"?>
<calcChain xmlns="http://schemas.openxmlformats.org/spreadsheetml/2006/main">
  <c r="S7" i="4"/>
  <c r="R7"/>
  <c r="Q7"/>
  <c r="P7"/>
  <c r="N7"/>
  <c r="M7"/>
  <c r="L7"/>
  <c r="K7"/>
  <c r="I7"/>
  <c r="H7"/>
  <c r="G7"/>
  <c r="F7"/>
  <c r="E7"/>
  <c r="D7"/>
  <c r="C7"/>
  <c r="B7"/>
  <c r="N5"/>
  <c r="W22" i="3"/>
  <c r="W21"/>
  <c r="W20"/>
  <c r="W19"/>
  <c r="W18"/>
  <c r="W17"/>
  <c r="W16"/>
  <c r="W15"/>
  <c r="W14"/>
  <c r="W13"/>
  <c r="W12"/>
  <c r="W11"/>
  <c r="W10"/>
  <c r="W9"/>
  <c r="W8"/>
  <c r="W7"/>
  <c r="W6"/>
  <c r="W5"/>
  <c r="W10" i="1"/>
  <c r="W9"/>
  <c r="W8"/>
  <c r="W7"/>
  <c r="W6"/>
  <c r="W5"/>
  <c r="W11" s="1"/>
</calcChain>
</file>

<file path=xl/sharedStrings.xml><?xml version="1.0" encoding="utf-8"?>
<sst xmlns="http://schemas.openxmlformats.org/spreadsheetml/2006/main" count="721" uniqueCount="374">
  <si>
    <t>2026年老旧营运货车报废并更新补贴车辆汇总表</t>
  </si>
  <si>
    <t>报废老旧营运货车</t>
  </si>
  <si>
    <t>新购国六排放标准营运柴油货车</t>
  </si>
  <si>
    <t>序号</t>
  </si>
  <si>
    <t>企业名称</t>
  </si>
  <si>
    <t>车牌号(报废)</t>
  </si>
  <si>
    <t>道路运输证号(报废)</t>
  </si>
  <si>
    <t>车架号(VIN码)(报废)</t>
  </si>
  <si>
    <t>品牌型号(报废)</t>
  </si>
  <si>
    <t>报废机动车回收证明交车日期</t>
  </si>
  <si>
    <t>车辆类型(报废)</t>
  </si>
  <si>
    <t>排放阶段(报废)</t>
  </si>
  <si>
    <t>补贴金额(报废)(万元)</t>
  </si>
  <si>
    <t>报废车辆注册登记日期</t>
  </si>
  <si>
    <t>报废车辆行驶证注销日期</t>
  </si>
  <si>
    <t>报废车实际使用年限</t>
  </si>
  <si>
    <t>车牌号(新购)</t>
  </si>
  <si>
    <t>道路运输证号(新购)</t>
  </si>
  <si>
    <t>车架号(VIN码)(新购)</t>
  </si>
  <si>
    <t>品牌型号(新购)</t>
  </si>
  <si>
    <t>车辆类型(新购)</t>
  </si>
  <si>
    <t>排放阶段(新购)</t>
  </si>
  <si>
    <t>新购车注册登记日期</t>
  </si>
  <si>
    <t>补贴金额(新购)(万元)</t>
  </si>
  <si>
    <t>申请提交日期</t>
  </si>
  <si>
    <t>申请补贴金额（万元）</t>
  </si>
  <si>
    <t>状态</t>
  </si>
  <si>
    <t>是否拨付</t>
  </si>
  <si>
    <t>解放牌CA4250P66K24T1A1E4</t>
  </si>
  <si>
    <t>重型</t>
  </si>
  <si>
    <t>国四</t>
  </si>
  <si>
    <t>不足11年</t>
  </si>
  <si>
    <t>重型3轴</t>
  </si>
  <si>
    <t>国六</t>
  </si>
  <si>
    <t>已完成</t>
  </si>
  <si>
    <t>否</t>
  </si>
  <si>
    <t>重型4轴及以上</t>
  </si>
  <si>
    <t>2026-03-19</t>
  </si>
  <si>
    <t>解放牌CA4250P25K2T1E4</t>
  </si>
  <si>
    <t>欧曼牌BJ4259SNFKB-XG</t>
  </si>
  <si>
    <t>2016-06-01</t>
  </si>
  <si>
    <t>淮北泰驰运输有限公司</t>
  </si>
  <si>
    <t>2026-07-27</t>
  </si>
  <si>
    <t>2026-08-06</t>
  </si>
  <si>
    <t>满11年不足13年</t>
  </si>
  <si>
    <t>2026-06-24</t>
  </si>
  <si>
    <t>2026-06-29</t>
  </si>
  <si>
    <t>2026-07-09</t>
  </si>
  <si>
    <t>2016-03-17</t>
  </si>
  <si>
    <t>欧曼牌BJ4259Y6DAM-01</t>
  </si>
  <si>
    <t>濉溪县昌鸿运输有限公司</t>
  </si>
  <si>
    <t>豪沃牌ZZ4257W344KF1T</t>
  </si>
  <si>
    <t>东风牌DFL5160CCQBX5</t>
  </si>
  <si>
    <t>乘龙牌LZ5200XXYM5CA</t>
  </si>
  <si>
    <t>2015-10-14</t>
  </si>
  <si>
    <t>解放牌CA4258P25K15T1NE6A81</t>
  </si>
  <si>
    <t>2026-07-16</t>
  </si>
  <si>
    <t>淮北市恒信运输有限公司</t>
  </si>
  <si>
    <t>濉溪县宝发运输有限公司</t>
  </si>
  <si>
    <t>2016-03-01</t>
  </si>
  <si>
    <t>2026-09-09</t>
  </si>
  <si>
    <t>2026-09-16</t>
  </si>
  <si>
    <t>2026-07-08</t>
  </si>
  <si>
    <t>2026-09-30</t>
  </si>
  <si>
    <t>第三批报废并新购国六营运货车</t>
  </si>
  <si>
    <t>淮北市润宝汽车运输有限公司</t>
  </si>
  <si>
    <t>皖F30630</t>
  </si>
  <si>
    <t>货340600229007</t>
  </si>
  <si>
    <t>LGGR4C353FL220019</t>
  </si>
  <si>
    <t>2026-09-14</t>
  </si>
  <si>
    <t>2015-09-10</t>
  </si>
  <si>
    <t>皖F60097</t>
  </si>
  <si>
    <t>货340600294991</t>
  </si>
  <si>
    <t>LNXDBL1S0TL408351</t>
  </si>
  <si>
    <t>乘龙牌</t>
  </si>
  <si>
    <t>2026-09-22</t>
  </si>
  <si>
    <t>审核中</t>
  </si>
  <si>
    <t>淮北市诚远运输有限公司</t>
  </si>
  <si>
    <t>皖F39956</t>
  </si>
  <si>
    <t>货340600293602</t>
  </si>
  <si>
    <t>LGGR2A134FL204939</t>
  </si>
  <si>
    <t>乘龙牌LZ5160CCYRAPA</t>
  </si>
  <si>
    <t>2026-10-11</t>
  </si>
  <si>
    <t>2015-07-06</t>
  </si>
  <si>
    <t>2026-10-13</t>
  </si>
  <si>
    <t>皖F58401</t>
  </si>
  <si>
    <t>货340600294933</t>
  </si>
  <si>
    <t>LZZ1CLXC1TA639953</t>
  </si>
  <si>
    <t>皖F63348</t>
  </si>
  <si>
    <t>货340600252012</t>
  </si>
  <si>
    <t>LJ11R9CD8F3005379</t>
  </si>
  <si>
    <t>HFC1141P91K1D4</t>
  </si>
  <si>
    <t>2015-12-09</t>
  </si>
  <si>
    <t>皖F63571</t>
  </si>
  <si>
    <t>货340600294107</t>
  </si>
  <si>
    <t>LFWSRX9L5TAA04068</t>
  </si>
  <si>
    <t>皖F65247</t>
  </si>
  <si>
    <t>货340600252011</t>
  </si>
  <si>
    <t>LFWSRXSJ3G1E06704</t>
  </si>
  <si>
    <t>皖F67860</t>
  </si>
  <si>
    <t>货340600293904</t>
  </si>
  <si>
    <t>LRDS6PEB3SR037493</t>
  </si>
  <si>
    <t>2026-01-15</t>
  </si>
  <si>
    <t>淮北市杜集区李松梅道路运输服务部（个体工商户）</t>
  </si>
  <si>
    <t>皖F39616</t>
  </si>
  <si>
    <t>货340600229253</t>
  </si>
  <si>
    <t>LRDS6PEB9FT012462</t>
  </si>
  <si>
    <t>2026-09-21</t>
  </si>
  <si>
    <t>2026-09-23</t>
  </si>
  <si>
    <t>皖F67779</t>
  </si>
  <si>
    <t>货340600295096</t>
  </si>
  <si>
    <t>LFN6VUMP0SLE07971</t>
  </si>
  <si>
    <t>解放牌CA3311P28K8L1T10E6A90</t>
  </si>
  <si>
    <t>2026-10-16</t>
  </si>
  <si>
    <t>濉溪县刘辉道路货物运输服务部（个体工商户）</t>
  </si>
  <si>
    <t>皖F81272</t>
  </si>
  <si>
    <t>货340621225087</t>
  </si>
  <si>
    <t>LGAX2A13XG1005974</t>
  </si>
  <si>
    <t>2026-10-09</t>
  </si>
  <si>
    <t>2016-04-29</t>
  </si>
  <si>
    <t>2026-10-14</t>
  </si>
  <si>
    <t>皖F67123</t>
  </si>
  <si>
    <t>货340621295834</t>
  </si>
  <si>
    <t>LFN6VUMTXTLE05501</t>
  </si>
  <si>
    <t>解放牌CA3310P28K8L3T10E6A90</t>
  </si>
  <si>
    <t>2026-10-15</t>
  </si>
  <si>
    <t>新购纯电动货车</t>
  </si>
  <si>
    <t>新购车新能源类型</t>
  </si>
  <si>
    <t>纯电动</t>
  </si>
  <si>
    <t>解放CA5310CCYP66K2L7T4E4</t>
  </si>
  <si>
    <t>淮北博润洲物流有限公司</t>
  </si>
  <si>
    <t>欧曼牌BJ4259EVDHF-25</t>
  </si>
  <si>
    <t>江淮牌HFC5311CCYP2K4H45F</t>
  </si>
  <si>
    <t>欧铃牌ZB3161JPF5F</t>
  </si>
  <si>
    <t>徐工牌XGA4258BEVWC2</t>
  </si>
  <si>
    <t>2015-12-17</t>
  </si>
  <si>
    <t>解放牌CA1160P62K1L3E4</t>
  </si>
  <si>
    <t>陕汽牌SX4257XF4Q1BEV</t>
  </si>
  <si>
    <t>解放牌CA4250P25K24T3E4</t>
  </si>
  <si>
    <t>淮北凯利达供应链有限公司</t>
  </si>
  <si>
    <t>江淮牌HFC3166KR1Z</t>
  </si>
  <si>
    <t>欧曼牌BJ4259EVDHF-21</t>
  </si>
  <si>
    <t>2026-09-20</t>
  </si>
  <si>
    <t>第三批报废并新购新能源营运货车</t>
  </si>
  <si>
    <t>皖F20453</t>
  </si>
  <si>
    <t>货340600252040</t>
  </si>
  <si>
    <t>LRDS6PEB6FT007073</t>
  </si>
  <si>
    <t>2015-06-18</t>
  </si>
  <si>
    <t>皖F05808D</t>
  </si>
  <si>
    <t>货340600295017</t>
  </si>
  <si>
    <t>LRDS6PF05TT026920</t>
  </si>
  <si>
    <t>皖F31066</t>
  </si>
  <si>
    <t>货340600229834</t>
  </si>
  <si>
    <t>LFWSRXSJXFAB00680</t>
  </si>
  <si>
    <t>皖F26978D</t>
  </si>
  <si>
    <t>货340600295018</t>
  </si>
  <si>
    <t>LRDS6PF07TT026921</t>
  </si>
  <si>
    <t>皖F53145</t>
  </si>
  <si>
    <t>货340600252033</t>
  </si>
  <si>
    <t>LVBV5PBB8GE056671</t>
  </si>
  <si>
    <t>福田牌BJ1149VKPED-FB</t>
  </si>
  <si>
    <t>2017-02-27</t>
  </si>
  <si>
    <t>皖F01603D</t>
  </si>
  <si>
    <t>货340600295035</t>
  </si>
  <si>
    <t>LRDS6PF00TT003965</t>
  </si>
  <si>
    <t>2026-10-10</t>
  </si>
  <si>
    <t>皖F82312</t>
  </si>
  <si>
    <t>货340621226577</t>
  </si>
  <si>
    <t>LFWRRXRG0GAD21263</t>
  </si>
  <si>
    <t>2026-09-24</t>
  </si>
  <si>
    <t>2016-10-26</t>
  </si>
  <si>
    <t>2026-09-29</t>
  </si>
  <si>
    <t>皖F23676D</t>
  </si>
  <si>
    <t>货340621295786</t>
  </si>
  <si>
    <t>LFWSRXDLXTNB55665</t>
  </si>
  <si>
    <t>解放牌CA4250P66T1BEVA11</t>
  </si>
  <si>
    <t>皖F65049</t>
  </si>
  <si>
    <t>货340600294504</t>
  </si>
  <si>
    <t>LFWSRXSJ3H1F11101</t>
  </si>
  <si>
    <t>2017-05-26</t>
  </si>
  <si>
    <t>皖F27520D</t>
  </si>
  <si>
    <t>货340600295073</t>
  </si>
  <si>
    <t>LRDS6PF03TT036555</t>
  </si>
  <si>
    <t>欧曼牌BJ4259EVDPF-06</t>
  </si>
  <si>
    <t>皖F69649</t>
  </si>
  <si>
    <t>货340600294549</t>
  </si>
  <si>
    <t>LZZ1BXSD4EN891735</t>
  </si>
  <si>
    <t>豪沃牌ZZ5317GJBN3667D1</t>
  </si>
  <si>
    <t>2014-12-26</t>
  </si>
  <si>
    <t>皖F05573D</t>
  </si>
  <si>
    <t>货340600295071</t>
  </si>
  <si>
    <t>LRDS6PF09TT036575</t>
  </si>
  <si>
    <t>皖F68541</t>
  </si>
  <si>
    <t>货340600294509</t>
  </si>
  <si>
    <t>LFNAFUJM3E1E32106</t>
  </si>
  <si>
    <t>2014-11-11</t>
  </si>
  <si>
    <t>皖F03456D</t>
  </si>
  <si>
    <t>货340600295072</t>
  </si>
  <si>
    <t>LRDS6PF0XTT036844</t>
  </si>
  <si>
    <t>皖F23471</t>
  </si>
  <si>
    <t>货340600294656</t>
  </si>
  <si>
    <t>LJ11R9DE1E3296605</t>
  </si>
  <si>
    <t>江淮牌HFC5162CCYKR1HT</t>
  </si>
  <si>
    <t>2014-11-14</t>
  </si>
  <si>
    <t>皖F03089D</t>
  </si>
  <si>
    <t>货340600295075</t>
  </si>
  <si>
    <t>LRDS6PK07TR012360</t>
  </si>
  <si>
    <t>欧曼牌BJ4259EVDPF-02</t>
  </si>
  <si>
    <t>皖F66452</t>
  </si>
  <si>
    <t>货340600252271</t>
  </si>
  <si>
    <t>LJ13R9CC7GA002616</t>
  </si>
  <si>
    <t>2016-11-15</t>
  </si>
  <si>
    <t>皖F28286D</t>
  </si>
  <si>
    <t>货340600295076</t>
  </si>
  <si>
    <t>LRDS6PK02TR012363</t>
  </si>
  <si>
    <t>皖F39448</t>
  </si>
  <si>
    <t>货340600294505</t>
  </si>
  <si>
    <t>LFNCRRLU1GAC15814</t>
  </si>
  <si>
    <t>解放牌CA5251CCYPK2L4T3E4A80-1</t>
  </si>
  <si>
    <t>2017-02-13</t>
  </si>
  <si>
    <t>皖F27685D</t>
  </si>
  <si>
    <t>货340600295074</t>
  </si>
  <si>
    <t>LRDS6PF05TT036945</t>
  </si>
  <si>
    <t>皖F31482</t>
  </si>
  <si>
    <t>货340600231441</t>
  </si>
  <si>
    <t>LFWSRXSJ7G1E22100</t>
  </si>
  <si>
    <t>皖F01059D</t>
  </si>
  <si>
    <t>货340600295068</t>
  </si>
  <si>
    <t>LC1HMYBF0T0037644</t>
  </si>
  <si>
    <t>徐工牌XGA4257BEVWC2</t>
  </si>
  <si>
    <t>皖F80633</t>
  </si>
  <si>
    <t>货340621223769</t>
  </si>
  <si>
    <t>LFNFVXNX0F1F21065</t>
  </si>
  <si>
    <t>2026-07-07</t>
  </si>
  <si>
    <t>2015-08-21</t>
  </si>
  <si>
    <t>皖F01836D</t>
  </si>
  <si>
    <t>货340621295805</t>
  </si>
  <si>
    <t>LZGJL4445TX100423</t>
  </si>
  <si>
    <t>皖F52443</t>
  </si>
  <si>
    <t>货340621247409</t>
  </si>
  <si>
    <t>LGDXWA1T1EH105070</t>
  </si>
  <si>
    <t>东风牌DFA1120L11D7</t>
  </si>
  <si>
    <t>2014-07-04</t>
  </si>
  <si>
    <t>皖F28176D</t>
  </si>
  <si>
    <t>货340621295750</t>
  </si>
  <si>
    <t>LFXAH98W4T3050025</t>
  </si>
  <si>
    <t>三一牌HQC42503SWBEV33</t>
  </si>
  <si>
    <t>皖F59042</t>
  </si>
  <si>
    <t>货340621247408</t>
  </si>
  <si>
    <t>LA71BPM5XG0006316</t>
  </si>
  <si>
    <t>2016-06-14</t>
  </si>
  <si>
    <t>皖F20270D</t>
  </si>
  <si>
    <t>货340621295778</t>
  </si>
  <si>
    <t>LC1HMYBF3T0032731</t>
  </si>
  <si>
    <t>2026-10-12</t>
  </si>
  <si>
    <t>皖F81189</t>
  </si>
  <si>
    <t>货340621224582</t>
  </si>
  <si>
    <t>LFWSRXSJ6G1E04817</t>
  </si>
  <si>
    <t>皖F01712D</t>
  </si>
  <si>
    <t>货340621295801</t>
  </si>
  <si>
    <t>LC1HMYBF5T0032732</t>
  </si>
  <si>
    <t>濉溪县鸿旭运输有限公司</t>
  </si>
  <si>
    <t>皖F81197</t>
  </si>
  <si>
    <t>货340621200022</t>
  </si>
  <si>
    <t>LJ11R6FG7G3303489</t>
  </si>
  <si>
    <t>江淮牌HFC5311CCYP2K3G43F</t>
  </si>
  <si>
    <t>2016-03-10</t>
  </si>
  <si>
    <t>皖F20021D</t>
  </si>
  <si>
    <t>货340621295721</t>
  </si>
  <si>
    <t>LUECBFBF1TC816300</t>
  </si>
  <si>
    <t>汕德卡牌ZZ4256Y384MZ1BEV5A</t>
  </si>
  <si>
    <t>皖F81319</t>
  </si>
  <si>
    <t>货340621224709</t>
  </si>
  <si>
    <t>LJ11R6FH5G3303905</t>
  </si>
  <si>
    <t>皖F03522D</t>
  </si>
  <si>
    <t>货340621295728</t>
  </si>
  <si>
    <t>LUECBFBF3TC816301</t>
  </si>
  <si>
    <t>报废车辆车牌号码</t>
  </si>
  <si>
    <t>品牌型号</t>
  </si>
  <si>
    <t>车架号(VIN码)</t>
  </si>
  <si>
    <t>道路运输证号</t>
  </si>
  <si>
    <t>车辆类型</t>
  </si>
  <si>
    <t>报废车辆排放阶段</t>
  </si>
  <si>
    <t>申请补贴金额（万元/辆）</t>
  </si>
  <si>
    <t>第三批仅报废</t>
  </si>
  <si>
    <t>皖F33085</t>
  </si>
  <si>
    <t>HFC5311CCYP2K3G43HF</t>
  </si>
  <si>
    <t>淮北市轩邦运输有限公司</t>
  </si>
  <si>
    <t>LJ11R6FG2G3318563</t>
  </si>
  <si>
    <t>货340600233648</t>
  </si>
  <si>
    <t>2017-03-03</t>
  </si>
  <si>
    <t>2026年新购置新能源城市冷链配送货车汇总表</t>
  </si>
  <si>
    <t>第一批新购置新能源城市冷链配送货车</t>
  </si>
  <si>
    <t>车牌号</t>
  </si>
  <si>
    <t>申请补贴金额(元)</t>
  </si>
  <si>
    <t>申报批号</t>
  </si>
  <si>
    <t>皖FDB5227</t>
  </si>
  <si>
    <t>淮北邦实冷链运输有限公司</t>
  </si>
  <si>
    <t>福田牌BJ5040XLCEVZ5</t>
  </si>
  <si>
    <t>LVBJ8J1N1TZ004784</t>
  </si>
  <si>
    <t>货340621295015</t>
  </si>
  <si>
    <t>轻型</t>
  </si>
  <si>
    <t>AH-2090712392636657664</t>
  </si>
  <si>
    <t>皖FD87365</t>
  </si>
  <si>
    <t>LVBJ8J1N1TZ006289</t>
  </si>
  <si>
    <t>货340621295192</t>
  </si>
  <si>
    <t>AH-2090710977025503232</t>
  </si>
  <si>
    <t>皖FD21269</t>
  </si>
  <si>
    <t>LVBJ8J1NXTZ006288</t>
  </si>
  <si>
    <t>货340621295198</t>
  </si>
  <si>
    <t>AH-2090616289224388608</t>
  </si>
  <si>
    <t>皖FDB9768</t>
  </si>
  <si>
    <t>LVBJ8J1N9TZ004807</t>
  </si>
  <si>
    <t>货340621295000</t>
  </si>
  <si>
    <t>AH-2090622636225556480</t>
  </si>
  <si>
    <t>皖FDB5796</t>
  </si>
  <si>
    <t>LVBJ8J1N6TZ006286</t>
  </si>
  <si>
    <t>货340621295195</t>
  </si>
  <si>
    <t>AH-2090621423576772608</t>
  </si>
  <si>
    <t>皖FDB0887</t>
  </si>
  <si>
    <t>LVBJ8J1N9TZ004810</t>
  </si>
  <si>
    <t>货340621295001</t>
  </si>
  <si>
    <t>AH-2090620183149113344</t>
  </si>
  <si>
    <t>皖FDB9069</t>
  </si>
  <si>
    <t>LVBJ8J1N8TZ006287</t>
  </si>
  <si>
    <t>货340621295197</t>
  </si>
  <si>
    <t>AH-2090619142080917504</t>
  </si>
  <si>
    <t>皖FDB8916</t>
  </si>
  <si>
    <t>LVBJ8J1N0TZ004825</t>
  </si>
  <si>
    <t>货340621295079</t>
  </si>
  <si>
    <t>AH-2090618054980235264</t>
  </si>
  <si>
    <t>皖FD01786</t>
  </si>
  <si>
    <t>LVBJ8J1N6SZ004326</t>
  </si>
  <si>
    <t>货340621295092</t>
  </si>
  <si>
    <t>AH-2090614011058810880</t>
  </si>
  <si>
    <t>皖FD53365</t>
  </si>
  <si>
    <t>福田牌BJ5049XLCEVE</t>
  </si>
  <si>
    <t>LVBJ3J2F0TZ008864</t>
  </si>
  <si>
    <t>货340621295484</t>
  </si>
  <si>
    <t>AH-2090628452496273408</t>
  </si>
  <si>
    <t>皖FDB6856</t>
  </si>
  <si>
    <t>LVBJ8J1N0TZ006848</t>
  </si>
  <si>
    <t>货340621295485</t>
  </si>
  <si>
    <t>AH-2090627420772986880</t>
  </si>
  <si>
    <t>皖FDB7881</t>
  </si>
  <si>
    <t>LVBJ8J1N9TZ006279</t>
  </si>
  <si>
    <t>货340621295291</t>
  </si>
  <si>
    <t>AH-2090610630604976128</t>
  </si>
  <si>
    <t>第二批新购置新能源城市冷链配送货车</t>
  </si>
  <si>
    <t>皖FD21827</t>
  </si>
  <si>
    <t>安徽轩泽汽车服务有限公司</t>
  </si>
  <si>
    <t>LVBJ8J2K0TZ009219</t>
  </si>
  <si>
    <t>货340621295724</t>
  </si>
  <si>
    <t>AH-2101986331639685120</t>
  </si>
  <si>
    <t>2026年老旧营运货车报废更新补贴资金汇总表</t>
  </si>
  <si>
    <t>批次</t>
  </si>
  <si>
    <t>仅提前报废老旧营运柴油货车</t>
  </si>
  <si>
    <t>报废并新购置营运货车</t>
  </si>
  <si>
    <t>仅新购新能源冷链车</t>
  </si>
  <si>
    <t>总计</t>
  </si>
  <si>
    <t>备注</t>
  </si>
  <si>
    <t>新能源车辆及资金情况</t>
  </si>
  <si>
    <t>非新能源车辆及资金情况</t>
  </si>
  <si>
    <t>提前报废车辆数（台）</t>
  </si>
  <si>
    <t>报废补贴资金（万元）</t>
  </si>
  <si>
    <t>已发放补贴资金（万元）</t>
  </si>
  <si>
    <t>新购国六排放标准营运柴油货车数（台）</t>
  </si>
  <si>
    <t>新购新能源营运货车数（台）</t>
  </si>
  <si>
    <t>报废更新补贴资金（万元）</t>
  </si>
  <si>
    <t>新购新能源冷链车（台）</t>
  </si>
  <si>
    <t>申请奖补资金
（万元）</t>
  </si>
  <si>
    <t>车辆数（台）</t>
  </si>
  <si>
    <t>补贴资金（万元）</t>
  </si>
  <si>
    <t>其中国三车辆</t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</si>
</sst>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16">
    <font>
      <sz val="11"/>
      <color indexed="8"/>
      <name val="宋体"/>
      <charset val="134"/>
      <scheme val="minor"/>
    </font>
    <font>
      <sz val="20"/>
      <color theme="1"/>
      <name val="CESI黑体-GB2312"/>
      <charset val="134"/>
    </font>
    <font>
      <sz val="11"/>
      <color theme="1"/>
      <name val="宋体"/>
      <family val="3"/>
      <charset val="134"/>
      <scheme val="minor"/>
    </font>
    <font>
      <sz val="12"/>
      <name val="CESI黑体-GB2312"/>
      <charset val="134"/>
    </font>
    <font>
      <sz val="15"/>
      <name val="方正仿宋_GBK"/>
      <charset val="134"/>
    </font>
    <font>
      <sz val="15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5"/>
      <name val="宋体"/>
      <family val="3"/>
      <charset val="134"/>
    </font>
    <font>
      <b/>
      <sz val="24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.5"/>
      <name val="宋体"/>
      <family val="3"/>
      <charset val="134"/>
    </font>
    <font>
      <sz val="11"/>
      <name val="Calibri"/>
      <family val="2"/>
    </font>
    <font>
      <b/>
      <sz val="9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4" xfId="0" applyFont="1" applyBorder="1">
      <alignment vertical="center"/>
    </xf>
    <xf numFmtId="0" fontId="0" fillId="0" borderId="0" xfId="0" applyFont="1" applyFill="1" applyAlignment="1">
      <alignment vertical="center"/>
    </xf>
    <xf numFmtId="178" fontId="0" fillId="0" borderId="0" xfId="0" applyNumberFormat="1" applyFo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8" fontId="11" fillId="0" borderId="4" xfId="0" applyNumberFormat="1" applyFont="1" applyFill="1" applyBorder="1" applyAlignment="1">
      <alignment horizontal="center" vertical="center" wrapText="1"/>
    </xf>
    <xf numFmtId="178" fontId="12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0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78" fontId="14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178" fontId="10" fillId="0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8" fontId="1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workbookViewId="0">
      <selection activeCell="A2" sqref="A2:Y10"/>
    </sheetView>
  </sheetViews>
  <sheetFormatPr defaultColWidth="9" defaultRowHeight="13.5"/>
  <cols>
    <col min="1" max="1" width="4" customWidth="1"/>
    <col min="2" max="2" width="13.75" customWidth="1"/>
    <col min="3" max="3" width="7.625" style="20" customWidth="1"/>
    <col min="4" max="4" width="6.375" customWidth="1"/>
    <col min="5" max="5" width="9.25" customWidth="1"/>
    <col min="6" max="6" width="9.375" customWidth="1"/>
    <col min="7" max="7" width="8.5" customWidth="1"/>
    <col min="8" max="8" width="7.5" customWidth="1"/>
    <col min="9" max="9" width="4.5" customWidth="1"/>
    <col min="10" max="10" width="13.25" customWidth="1"/>
    <col min="11" max="11" width="7.5" customWidth="1"/>
    <col min="12" max="12" width="8.375" customWidth="1"/>
    <col min="13" max="13" width="9.125" customWidth="1"/>
    <col min="14" max="14" width="11.875" customWidth="1"/>
    <col min="15" max="15" width="12.625" customWidth="1"/>
    <col min="16" max="16" width="12.125" customWidth="1"/>
    <col min="17" max="17" width="13.25" customWidth="1"/>
    <col min="18" max="18" width="6.75" customWidth="1"/>
    <col min="19" max="19" width="7.25" customWidth="1"/>
    <col min="20" max="20" width="9" customWidth="1"/>
    <col min="21" max="21" width="6.75" customWidth="1"/>
    <col min="22" max="22" width="17.875" style="10" customWidth="1"/>
    <col min="23" max="23" width="9.875" style="10" customWidth="1"/>
    <col min="24" max="24" width="11.375" customWidth="1"/>
  </cols>
  <sheetData>
    <row r="1" spans="1:25" ht="31.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1"/>
      <c r="Y1" s="21"/>
    </row>
    <row r="2" spans="1:25" ht="31.5">
      <c r="A2" s="21" t="s">
        <v>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31.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 t="s">
        <v>2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62.25" customHeight="1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8" t="s">
        <v>16</v>
      </c>
      <c r="O4" s="18" t="s">
        <v>17</v>
      </c>
      <c r="P4" s="18" t="s">
        <v>18</v>
      </c>
      <c r="Q4" s="18" t="s">
        <v>19</v>
      </c>
      <c r="R4" s="18" t="s">
        <v>20</v>
      </c>
      <c r="S4" s="18" t="s">
        <v>21</v>
      </c>
      <c r="T4" s="18" t="s">
        <v>22</v>
      </c>
      <c r="U4" s="18" t="s">
        <v>23</v>
      </c>
      <c r="V4" s="32" t="s">
        <v>24</v>
      </c>
      <c r="W4" s="18" t="s">
        <v>25</v>
      </c>
      <c r="X4" s="18" t="s">
        <v>26</v>
      </c>
      <c r="Y4" s="18" t="s">
        <v>27</v>
      </c>
    </row>
    <row r="5" spans="1:25" ht="62.25" customHeight="1">
      <c r="A5" s="12">
        <v>1</v>
      </c>
      <c r="B5" s="12" t="s">
        <v>65</v>
      </c>
      <c r="C5" s="12" t="s">
        <v>66</v>
      </c>
      <c r="D5" s="12" t="s">
        <v>67</v>
      </c>
      <c r="E5" s="12" t="s">
        <v>68</v>
      </c>
      <c r="F5" s="12" t="s">
        <v>53</v>
      </c>
      <c r="G5" s="12" t="s">
        <v>69</v>
      </c>
      <c r="H5" s="12" t="s">
        <v>29</v>
      </c>
      <c r="I5" s="12" t="s">
        <v>30</v>
      </c>
      <c r="J5" s="12">
        <v>3.5</v>
      </c>
      <c r="K5" s="12" t="s">
        <v>70</v>
      </c>
      <c r="L5" s="12" t="s">
        <v>61</v>
      </c>
      <c r="M5" s="12" t="s">
        <v>44</v>
      </c>
      <c r="N5" s="12" t="s">
        <v>71</v>
      </c>
      <c r="O5" s="12" t="s">
        <v>72</v>
      </c>
      <c r="P5" s="12" t="s">
        <v>73</v>
      </c>
      <c r="Q5" s="12" t="s">
        <v>74</v>
      </c>
      <c r="R5" s="12" t="s">
        <v>32</v>
      </c>
      <c r="S5" s="12" t="s">
        <v>33</v>
      </c>
      <c r="T5" s="12" t="s">
        <v>75</v>
      </c>
      <c r="U5" s="12">
        <v>5.5</v>
      </c>
      <c r="V5" s="14">
        <v>46309.632798275503</v>
      </c>
      <c r="W5" s="12">
        <f t="shared" ref="W5:W10" si="0">J5+U5</f>
        <v>9</v>
      </c>
      <c r="X5" s="12" t="s">
        <v>76</v>
      </c>
      <c r="Y5" s="12" t="s">
        <v>35</v>
      </c>
    </row>
    <row r="6" spans="1:25" ht="62.25" customHeight="1">
      <c r="A6" s="12">
        <v>2</v>
      </c>
      <c r="B6" s="12" t="s">
        <v>77</v>
      </c>
      <c r="C6" s="12" t="s">
        <v>78</v>
      </c>
      <c r="D6" s="12" t="s">
        <v>79</v>
      </c>
      <c r="E6" s="12" t="s">
        <v>80</v>
      </c>
      <c r="F6" s="12" t="s">
        <v>81</v>
      </c>
      <c r="G6" s="12" t="s">
        <v>82</v>
      </c>
      <c r="H6" s="12" t="s">
        <v>29</v>
      </c>
      <c r="I6" s="12" t="s">
        <v>30</v>
      </c>
      <c r="J6" s="12">
        <v>3.5</v>
      </c>
      <c r="K6" s="12" t="s">
        <v>83</v>
      </c>
      <c r="L6" s="12" t="s">
        <v>84</v>
      </c>
      <c r="M6" s="12" t="s">
        <v>44</v>
      </c>
      <c r="N6" s="12" t="s">
        <v>85</v>
      </c>
      <c r="O6" s="12" t="s">
        <v>86</v>
      </c>
      <c r="P6" s="12" t="s">
        <v>87</v>
      </c>
      <c r="Q6" s="12" t="s">
        <v>51</v>
      </c>
      <c r="R6" s="12" t="s">
        <v>32</v>
      </c>
      <c r="S6" s="12" t="s">
        <v>33</v>
      </c>
      <c r="T6" s="12" t="s">
        <v>60</v>
      </c>
      <c r="U6" s="12">
        <v>5.5</v>
      </c>
      <c r="V6" s="14">
        <v>46311.333477800901</v>
      </c>
      <c r="W6" s="12">
        <f t="shared" si="0"/>
        <v>9</v>
      </c>
      <c r="X6" s="12" t="s">
        <v>76</v>
      </c>
      <c r="Y6" s="12" t="s">
        <v>35</v>
      </c>
    </row>
    <row r="7" spans="1:25" ht="62.25" customHeight="1">
      <c r="A7" s="12">
        <v>3</v>
      </c>
      <c r="B7" s="12" t="s">
        <v>77</v>
      </c>
      <c r="C7" s="12" t="s">
        <v>88</v>
      </c>
      <c r="D7" s="12" t="s">
        <v>89</v>
      </c>
      <c r="E7" s="12" t="s">
        <v>90</v>
      </c>
      <c r="F7" s="12" t="s">
        <v>91</v>
      </c>
      <c r="G7" s="12" t="s">
        <v>82</v>
      </c>
      <c r="H7" s="12" t="s">
        <v>29</v>
      </c>
      <c r="I7" s="12" t="s">
        <v>30</v>
      </c>
      <c r="J7" s="12">
        <v>4.5</v>
      </c>
      <c r="K7" s="12" t="s">
        <v>92</v>
      </c>
      <c r="L7" s="12" t="s">
        <v>84</v>
      </c>
      <c r="M7" s="12" t="s">
        <v>31</v>
      </c>
      <c r="N7" s="12" t="s">
        <v>93</v>
      </c>
      <c r="O7" s="12" t="s">
        <v>94</v>
      </c>
      <c r="P7" s="12" t="s">
        <v>95</v>
      </c>
      <c r="Q7" s="12" t="s">
        <v>55</v>
      </c>
      <c r="R7" s="12" t="s">
        <v>32</v>
      </c>
      <c r="S7" s="12" t="s">
        <v>33</v>
      </c>
      <c r="T7" s="12" t="s">
        <v>37</v>
      </c>
      <c r="U7" s="12">
        <v>5.5</v>
      </c>
      <c r="V7" s="14">
        <v>46311.439911840302</v>
      </c>
      <c r="W7" s="12">
        <f t="shared" si="0"/>
        <v>10</v>
      </c>
      <c r="X7" s="12" t="s">
        <v>76</v>
      </c>
      <c r="Y7" s="12" t="s">
        <v>35</v>
      </c>
    </row>
    <row r="8" spans="1:25" ht="62.25" customHeight="1">
      <c r="A8" s="12">
        <v>4</v>
      </c>
      <c r="B8" s="12" t="s">
        <v>77</v>
      </c>
      <c r="C8" s="12" t="s">
        <v>96</v>
      </c>
      <c r="D8" s="12" t="s">
        <v>97</v>
      </c>
      <c r="E8" s="12" t="s">
        <v>98</v>
      </c>
      <c r="F8" s="12" t="s">
        <v>28</v>
      </c>
      <c r="G8" s="12" t="s">
        <v>82</v>
      </c>
      <c r="H8" s="12" t="s">
        <v>29</v>
      </c>
      <c r="I8" s="12" t="s">
        <v>30</v>
      </c>
      <c r="J8" s="12">
        <v>4.5</v>
      </c>
      <c r="K8" s="12" t="s">
        <v>48</v>
      </c>
      <c r="L8" s="12" t="s">
        <v>84</v>
      </c>
      <c r="M8" s="12" t="s">
        <v>31</v>
      </c>
      <c r="N8" s="12" t="s">
        <v>99</v>
      </c>
      <c r="O8" s="12" t="s">
        <v>100</v>
      </c>
      <c r="P8" s="12" t="s">
        <v>101</v>
      </c>
      <c r="Q8" s="12" t="s">
        <v>49</v>
      </c>
      <c r="R8" s="12" t="s">
        <v>32</v>
      </c>
      <c r="S8" s="12" t="s">
        <v>33</v>
      </c>
      <c r="T8" s="12" t="s">
        <v>102</v>
      </c>
      <c r="U8" s="12">
        <v>5.5</v>
      </c>
      <c r="V8" s="14">
        <v>46311.447887604198</v>
      </c>
      <c r="W8" s="12">
        <f t="shared" si="0"/>
        <v>10</v>
      </c>
      <c r="X8" s="12" t="s">
        <v>76</v>
      </c>
      <c r="Y8" s="12" t="s">
        <v>35</v>
      </c>
    </row>
    <row r="9" spans="1:25" ht="62.25" customHeight="1">
      <c r="A9" s="12">
        <v>5</v>
      </c>
      <c r="B9" s="12" t="s">
        <v>103</v>
      </c>
      <c r="C9" s="12" t="s">
        <v>104</v>
      </c>
      <c r="D9" s="12" t="s">
        <v>105</v>
      </c>
      <c r="E9" s="12" t="s">
        <v>106</v>
      </c>
      <c r="F9" s="12" t="s">
        <v>39</v>
      </c>
      <c r="G9" s="12" t="s">
        <v>107</v>
      </c>
      <c r="H9" s="12" t="s">
        <v>29</v>
      </c>
      <c r="I9" s="12" t="s">
        <v>30</v>
      </c>
      <c r="J9" s="12">
        <v>4.5</v>
      </c>
      <c r="K9" s="12" t="s">
        <v>54</v>
      </c>
      <c r="L9" s="12" t="s">
        <v>108</v>
      </c>
      <c r="M9" s="12" t="s">
        <v>31</v>
      </c>
      <c r="N9" s="12" t="s">
        <v>109</v>
      </c>
      <c r="O9" s="12" t="s">
        <v>110</v>
      </c>
      <c r="P9" s="12" t="s">
        <v>111</v>
      </c>
      <c r="Q9" s="12" t="s">
        <v>112</v>
      </c>
      <c r="R9" s="12" t="s">
        <v>36</v>
      </c>
      <c r="S9" s="12" t="s">
        <v>33</v>
      </c>
      <c r="T9" s="12" t="s">
        <v>113</v>
      </c>
      <c r="U9" s="12">
        <v>6.5</v>
      </c>
      <c r="V9" s="14">
        <v>46317.356780451402</v>
      </c>
      <c r="W9" s="12">
        <f t="shared" si="0"/>
        <v>11</v>
      </c>
      <c r="X9" s="12" t="s">
        <v>76</v>
      </c>
      <c r="Y9" s="12" t="s">
        <v>35</v>
      </c>
    </row>
    <row r="10" spans="1:25" ht="62.25" customHeight="1">
      <c r="A10" s="12">
        <v>6</v>
      </c>
      <c r="B10" s="12" t="s">
        <v>114</v>
      </c>
      <c r="C10" s="12" t="s">
        <v>115</v>
      </c>
      <c r="D10" s="12" t="s">
        <v>116</v>
      </c>
      <c r="E10" s="12" t="s">
        <v>117</v>
      </c>
      <c r="F10" s="12" t="s">
        <v>52</v>
      </c>
      <c r="G10" s="12" t="s">
        <v>118</v>
      </c>
      <c r="H10" s="12" t="s">
        <v>29</v>
      </c>
      <c r="I10" s="12" t="s">
        <v>30</v>
      </c>
      <c r="J10" s="12">
        <v>4.5</v>
      </c>
      <c r="K10" s="12" t="s">
        <v>119</v>
      </c>
      <c r="L10" s="12" t="s">
        <v>120</v>
      </c>
      <c r="M10" s="12" t="s">
        <v>31</v>
      </c>
      <c r="N10" s="12" t="s">
        <v>121</v>
      </c>
      <c r="O10" s="12" t="s">
        <v>122</v>
      </c>
      <c r="P10" s="12" t="s">
        <v>123</v>
      </c>
      <c r="Q10" s="12" t="s">
        <v>124</v>
      </c>
      <c r="R10" s="12" t="s">
        <v>36</v>
      </c>
      <c r="S10" s="12" t="s">
        <v>33</v>
      </c>
      <c r="T10" s="12" t="s">
        <v>125</v>
      </c>
      <c r="U10" s="12">
        <v>6.5</v>
      </c>
      <c r="V10" s="14">
        <v>46318.4247615278</v>
      </c>
      <c r="W10" s="12">
        <f t="shared" si="0"/>
        <v>11</v>
      </c>
      <c r="X10" s="12" t="s">
        <v>76</v>
      </c>
      <c r="Y10" s="12" t="s">
        <v>35</v>
      </c>
    </row>
    <row r="11" spans="1:25">
      <c r="W11" s="12">
        <f>SUM(W5:W10)</f>
        <v>60</v>
      </c>
    </row>
  </sheetData>
  <autoFilter ref="A1:Y11">
    <extLst/>
  </autoFilter>
  <mergeCells count="4">
    <mergeCell ref="A2:Y2"/>
    <mergeCell ref="A3:M3"/>
    <mergeCell ref="N3:Y3"/>
    <mergeCell ref="A1:Y1"/>
  </mergeCells>
  <phoneticPr fontId="15" type="noConversion"/>
  <pageMargins left="0.70866141732283505" right="0.70866141732283505" top="0.6" bottom="0.44" header="0.31496062992126" footer="0.31496062992126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topLeftCell="A10" workbookViewId="0">
      <selection activeCell="F17" sqref="F17"/>
    </sheetView>
  </sheetViews>
  <sheetFormatPr defaultColWidth="9" defaultRowHeight="13.5"/>
  <cols>
    <col min="1" max="1" width="3.625" style="16" customWidth="1"/>
    <col min="2" max="2" width="14.5" customWidth="1"/>
    <col min="3" max="3" width="7" customWidth="1"/>
    <col min="4" max="4" width="12.75" customWidth="1"/>
    <col min="5" max="5" width="11.375" customWidth="1"/>
    <col min="6" max="6" width="21.75" customWidth="1"/>
    <col min="7" max="7" width="11.75" customWidth="1"/>
    <col min="8" max="8" width="6.875" customWidth="1"/>
    <col min="9" max="9" width="4.5" customWidth="1"/>
    <col min="10" max="10" width="8.125" customWidth="1"/>
    <col min="11" max="11" width="10.125" customWidth="1"/>
    <col min="12" max="12" width="12" customWidth="1"/>
    <col min="13" max="13" width="8.75" customWidth="1"/>
    <col min="14" max="14" width="8" customWidth="1"/>
    <col min="15" max="15" width="12.625" customWidth="1"/>
    <col min="16" max="16" width="10.25" customWidth="1"/>
    <col min="17" max="17" width="20.375" customWidth="1"/>
    <col min="18" max="18" width="8.375" customWidth="1"/>
    <col min="19" max="19" width="7.875" customWidth="1"/>
    <col min="20" max="20" width="8.25" customWidth="1"/>
    <col min="21" max="21" width="10.125" customWidth="1"/>
    <col min="22" max="22" width="16.875" style="10" customWidth="1"/>
    <col min="23" max="23" width="13.25" style="10" customWidth="1"/>
    <col min="24" max="24" width="8.875" customWidth="1"/>
    <col min="25" max="25" width="5.875" customWidth="1"/>
  </cols>
  <sheetData>
    <row r="1" spans="1:25" ht="31.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1"/>
      <c r="Y1" s="21"/>
    </row>
    <row r="2" spans="1:25" ht="31.5">
      <c r="A2" s="21" t="s">
        <v>143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2"/>
      <c r="W2" s="22"/>
      <c r="X2" s="21"/>
      <c r="Y2" s="21"/>
    </row>
    <row r="3" spans="1:25" ht="31.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 t="s">
        <v>126</v>
      </c>
      <c r="O3" s="21"/>
      <c r="P3" s="21"/>
      <c r="Q3" s="21"/>
      <c r="R3" s="21"/>
      <c r="S3" s="21"/>
      <c r="T3" s="21"/>
      <c r="U3" s="21"/>
      <c r="V3" s="22"/>
      <c r="W3" s="22"/>
      <c r="X3" s="21"/>
      <c r="Y3" s="21"/>
    </row>
    <row r="4" spans="1:25" ht="45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127</v>
      </c>
      <c r="T4" s="17" t="s">
        <v>22</v>
      </c>
      <c r="U4" s="18" t="s">
        <v>23</v>
      </c>
      <c r="V4" s="19" t="s">
        <v>24</v>
      </c>
      <c r="W4" s="17" t="s">
        <v>25</v>
      </c>
      <c r="X4" s="17" t="s">
        <v>26</v>
      </c>
      <c r="Y4" s="18" t="s">
        <v>27</v>
      </c>
    </row>
    <row r="5" spans="1:25" ht="38.25" customHeight="1">
      <c r="A5" s="12">
        <v>1</v>
      </c>
      <c r="B5" s="12" t="s">
        <v>41</v>
      </c>
      <c r="C5" s="12" t="s">
        <v>144</v>
      </c>
      <c r="D5" s="12" t="s">
        <v>145</v>
      </c>
      <c r="E5" s="12" t="s">
        <v>146</v>
      </c>
      <c r="F5" s="12" t="s">
        <v>39</v>
      </c>
      <c r="G5" s="12" t="s">
        <v>42</v>
      </c>
      <c r="H5" s="12" t="s">
        <v>29</v>
      </c>
      <c r="I5" s="12" t="s">
        <v>30</v>
      </c>
      <c r="J5" s="12">
        <v>3.5</v>
      </c>
      <c r="K5" s="12" t="s">
        <v>147</v>
      </c>
      <c r="L5" s="12" t="s">
        <v>43</v>
      </c>
      <c r="M5" s="12" t="s">
        <v>44</v>
      </c>
      <c r="N5" s="12" t="s">
        <v>148</v>
      </c>
      <c r="O5" s="12" t="s">
        <v>149</v>
      </c>
      <c r="P5" s="12" t="s">
        <v>150</v>
      </c>
      <c r="Q5" s="12" t="s">
        <v>131</v>
      </c>
      <c r="R5" s="12" t="s">
        <v>32</v>
      </c>
      <c r="S5" s="12" t="s">
        <v>128</v>
      </c>
      <c r="T5" s="12" t="s">
        <v>63</v>
      </c>
      <c r="U5" s="12">
        <v>8.5</v>
      </c>
      <c r="V5" s="14">
        <v>46308.640093136601</v>
      </c>
      <c r="W5" s="12">
        <f>J5+U5</f>
        <v>12</v>
      </c>
      <c r="X5" s="12" t="s">
        <v>76</v>
      </c>
      <c r="Y5" s="12" t="s">
        <v>35</v>
      </c>
    </row>
    <row r="6" spans="1:25" ht="38.25" customHeight="1">
      <c r="A6" s="12">
        <v>2</v>
      </c>
      <c r="B6" s="12" t="s">
        <v>41</v>
      </c>
      <c r="C6" s="12" t="s">
        <v>151</v>
      </c>
      <c r="D6" s="12" t="s">
        <v>152</v>
      </c>
      <c r="E6" s="12" t="s">
        <v>153</v>
      </c>
      <c r="F6" s="12" t="s">
        <v>38</v>
      </c>
      <c r="G6" s="12" t="s">
        <v>42</v>
      </c>
      <c r="H6" s="12" t="s">
        <v>29</v>
      </c>
      <c r="I6" s="12" t="s">
        <v>30</v>
      </c>
      <c r="J6" s="12">
        <v>4.5</v>
      </c>
      <c r="K6" s="12" t="s">
        <v>135</v>
      </c>
      <c r="L6" s="12" t="s">
        <v>43</v>
      </c>
      <c r="M6" s="12" t="s">
        <v>31</v>
      </c>
      <c r="N6" s="12" t="s">
        <v>154</v>
      </c>
      <c r="O6" s="12" t="s">
        <v>155</v>
      </c>
      <c r="P6" s="12" t="s">
        <v>156</v>
      </c>
      <c r="Q6" s="12" t="s">
        <v>131</v>
      </c>
      <c r="R6" s="12" t="s">
        <v>32</v>
      </c>
      <c r="S6" s="12" t="s">
        <v>128</v>
      </c>
      <c r="T6" s="12" t="s">
        <v>63</v>
      </c>
      <c r="U6" s="12">
        <v>8.5</v>
      </c>
      <c r="V6" s="14">
        <v>46308.6512312384</v>
      </c>
      <c r="W6" s="12">
        <f t="shared" ref="W6:W21" si="0">J6+U6</f>
        <v>13</v>
      </c>
      <c r="X6" s="12" t="s">
        <v>76</v>
      </c>
      <c r="Y6" s="12" t="s">
        <v>35</v>
      </c>
    </row>
    <row r="7" spans="1:25" ht="38.25" customHeight="1">
      <c r="A7" s="12">
        <v>3</v>
      </c>
      <c r="B7" s="12" t="s">
        <v>41</v>
      </c>
      <c r="C7" s="12" t="s">
        <v>157</v>
      </c>
      <c r="D7" s="12" t="s">
        <v>158</v>
      </c>
      <c r="E7" s="12" t="s">
        <v>159</v>
      </c>
      <c r="F7" s="12" t="s">
        <v>160</v>
      </c>
      <c r="G7" s="12" t="s">
        <v>42</v>
      </c>
      <c r="H7" s="12" t="s">
        <v>29</v>
      </c>
      <c r="I7" s="12" t="s">
        <v>30</v>
      </c>
      <c r="J7" s="12">
        <v>4.5</v>
      </c>
      <c r="K7" s="12" t="s">
        <v>161</v>
      </c>
      <c r="L7" s="12" t="s">
        <v>43</v>
      </c>
      <c r="M7" s="12" t="s">
        <v>31</v>
      </c>
      <c r="N7" s="12" t="s">
        <v>162</v>
      </c>
      <c r="O7" s="12" t="s">
        <v>163</v>
      </c>
      <c r="P7" s="12" t="s">
        <v>164</v>
      </c>
      <c r="Q7" s="12" t="s">
        <v>141</v>
      </c>
      <c r="R7" s="12" t="s">
        <v>32</v>
      </c>
      <c r="S7" s="12" t="s">
        <v>128</v>
      </c>
      <c r="T7" s="12" t="s">
        <v>165</v>
      </c>
      <c r="U7" s="12">
        <v>8.5</v>
      </c>
      <c r="V7" s="14">
        <v>46308.6911565509</v>
      </c>
      <c r="W7" s="12">
        <f t="shared" si="0"/>
        <v>13</v>
      </c>
      <c r="X7" s="12" t="s">
        <v>76</v>
      </c>
      <c r="Y7" s="12" t="s">
        <v>35</v>
      </c>
    </row>
    <row r="8" spans="1:25" ht="38.25" customHeight="1">
      <c r="A8" s="12">
        <v>4</v>
      </c>
      <c r="B8" s="12" t="s">
        <v>58</v>
      </c>
      <c r="C8" s="12" t="s">
        <v>166</v>
      </c>
      <c r="D8" s="12" t="s">
        <v>167</v>
      </c>
      <c r="E8" s="12" t="s">
        <v>168</v>
      </c>
      <c r="F8" s="12" t="s">
        <v>138</v>
      </c>
      <c r="G8" s="12" t="s">
        <v>169</v>
      </c>
      <c r="H8" s="12" t="s">
        <v>29</v>
      </c>
      <c r="I8" s="12" t="s">
        <v>30</v>
      </c>
      <c r="J8" s="12">
        <v>4.5</v>
      </c>
      <c r="K8" s="12" t="s">
        <v>170</v>
      </c>
      <c r="L8" s="12" t="s">
        <v>171</v>
      </c>
      <c r="M8" s="12" t="s">
        <v>31</v>
      </c>
      <c r="N8" s="12" t="s">
        <v>172</v>
      </c>
      <c r="O8" s="12" t="s">
        <v>173</v>
      </c>
      <c r="P8" s="12" t="s">
        <v>174</v>
      </c>
      <c r="Q8" s="12" t="s">
        <v>175</v>
      </c>
      <c r="R8" s="12" t="s">
        <v>32</v>
      </c>
      <c r="S8" s="12" t="s">
        <v>128</v>
      </c>
      <c r="T8" s="12" t="s">
        <v>84</v>
      </c>
      <c r="U8" s="12">
        <v>8.5</v>
      </c>
      <c r="V8" s="14">
        <v>46310.560764479203</v>
      </c>
      <c r="W8" s="12">
        <f t="shared" si="0"/>
        <v>13</v>
      </c>
      <c r="X8" s="12" t="s">
        <v>76</v>
      </c>
      <c r="Y8" s="12" t="s">
        <v>35</v>
      </c>
    </row>
    <row r="9" spans="1:25" ht="38.25" customHeight="1">
      <c r="A9" s="12">
        <v>5</v>
      </c>
      <c r="B9" s="12" t="s">
        <v>139</v>
      </c>
      <c r="C9" s="12" t="s">
        <v>176</v>
      </c>
      <c r="D9" s="12" t="s">
        <v>177</v>
      </c>
      <c r="E9" s="12" t="s">
        <v>178</v>
      </c>
      <c r="F9" s="12" t="s">
        <v>28</v>
      </c>
      <c r="G9" s="12" t="s">
        <v>47</v>
      </c>
      <c r="H9" s="12" t="s">
        <v>29</v>
      </c>
      <c r="I9" s="12" t="s">
        <v>30</v>
      </c>
      <c r="J9" s="12">
        <v>4.5</v>
      </c>
      <c r="K9" s="12" t="s">
        <v>179</v>
      </c>
      <c r="L9" s="12" t="s">
        <v>56</v>
      </c>
      <c r="M9" s="12" t="s">
        <v>31</v>
      </c>
      <c r="N9" s="12" t="s">
        <v>180</v>
      </c>
      <c r="O9" s="12" t="s">
        <v>181</v>
      </c>
      <c r="P9" s="12" t="s">
        <v>182</v>
      </c>
      <c r="Q9" s="12" t="s">
        <v>183</v>
      </c>
      <c r="R9" s="12" t="s">
        <v>32</v>
      </c>
      <c r="S9" s="12" t="s">
        <v>128</v>
      </c>
      <c r="T9" s="12" t="s">
        <v>84</v>
      </c>
      <c r="U9" s="12">
        <v>8.5</v>
      </c>
      <c r="V9" s="14">
        <v>46315.391521956</v>
      </c>
      <c r="W9" s="12">
        <f t="shared" si="0"/>
        <v>13</v>
      </c>
      <c r="X9" s="12" t="s">
        <v>76</v>
      </c>
      <c r="Y9" s="12" t="s">
        <v>35</v>
      </c>
    </row>
    <row r="10" spans="1:25" ht="38.25" customHeight="1">
      <c r="A10" s="12">
        <v>6</v>
      </c>
      <c r="B10" s="12" t="s">
        <v>139</v>
      </c>
      <c r="C10" s="12" t="s">
        <v>184</v>
      </c>
      <c r="D10" s="12" t="s">
        <v>185</v>
      </c>
      <c r="E10" s="12" t="s">
        <v>186</v>
      </c>
      <c r="F10" s="12" t="s">
        <v>187</v>
      </c>
      <c r="G10" s="12" t="s">
        <v>45</v>
      </c>
      <c r="H10" s="12" t="s">
        <v>29</v>
      </c>
      <c r="I10" s="12" t="s">
        <v>30</v>
      </c>
      <c r="J10" s="12">
        <v>3.5</v>
      </c>
      <c r="K10" s="12" t="s">
        <v>188</v>
      </c>
      <c r="L10" s="12" t="s">
        <v>46</v>
      </c>
      <c r="M10" s="12" t="s">
        <v>44</v>
      </c>
      <c r="N10" s="12" t="s">
        <v>189</v>
      </c>
      <c r="O10" s="12" t="s">
        <v>190</v>
      </c>
      <c r="P10" s="12" t="s">
        <v>191</v>
      </c>
      <c r="Q10" s="12" t="s">
        <v>183</v>
      </c>
      <c r="R10" s="12" t="s">
        <v>32</v>
      </c>
      <c r="S10" s="12" t="s">
        <v>128</v>
      </c>
      <c r="T10" s="12" t="s">
        <v>120</v>
      </c>
      <c r="U10" s="12">
        <v>8.5</v>
      </c>
      <c r="V10" s="14">
        <v>46315.465935347202</v>
      </c>
      <c r="W10" s="12">
        <f t="shared" si="0"/>
        <v>12</v>
      </c>
      <c r="X10" s="12" t="s">
        <v>76</v>
      </c>
      <c r="Y10" s="12" t="s">
        <v>35</v>
      </c>
    </row>
    <row r="11" spans="1:25" ht="38.25" customHeight="1">
      <c r="A11" s="12">
        <v>7</v>
      </c>
      <c r="B11" s="12" t="s">
        <v>139</v>
      </c>
      <c r="C11" s="12" t="s">
        <v>192</v>
      </c>
      <c r="D11" s="12" t="s">
        <v>193</v>
      </c>
      <c r="E11" s="12" t="s">
        <v>194</v>
      </c>
      <c r="F11" s="12" t="s">
        <v>136</v>
      </c>
      <c r="G11" s="12" t="s">
        <v>47</v>
      </c>
      <c r="H11" s="12" t="s">
        <v>29</v>
      </c>
      <c r="I11" s="12" t="s">
        <v>30</v>
      </c>
      <c r="J11" s="12">
        <v>3.5</v>
      </c>
      <c r="K11" s="12" t="s">
        <v>195</v>
      </c>
      <c r="L11" s="12" t="s">
        <v>56</v>
      </c>
      <c r="M11" s="12" t="s">
        <v>44</v>
      </c>
      <c r="N11" s="12" t="s">
        <v>196</v>
      </c>
      <c r="O11" s="12" t="s">
        <v>197</v>
      </c>
      <c r="P11" s="12" t="s">
        <v>198</v>
      </c>
      <c r="Q11" s="12" t="s">
        <v>183</v>
      </c>
      <c r="R11" s="12" t="s">
        <v>32</v>
      </c>
      <c r="S11" s="12" t="s">
        <v>128</v>
      </c>
      <c r="T11" s="12" t="s">
        <v>120</v>
      </c>
      <c r="U11" s="12">
        <v>8.5</v>
      </c>
      <c r="V11" s="14">
        <v>46315.465935347202</v>
      </c>
      <c r="W11" s="12">
        <f t="shared" si="0"/>
        <v>12</v>
      </c>
      <c r="X11" s="12" t="s">
        <v>76</v>
      </c>
      <c r="Y11" s="12" t="s">
        <v>35</v>
      </c>
    </row>
    <row r="12" spans="1:25" ht="38.25" customHeight="1">
      <c r="A12" s="12">
        <v>8</v>
      </c>
      <c r="B12" s="12" t="s">
        <v>139</v>
      </c>
      <c r="C12" s="12" t="s">
        <v>199</v>
      </c>
      <c r="D12" s="12" t="s">
        <v>200</v>
      </c>
      <c r="E12" s="12" t="s">
        <v>201</v>
      </c>
      <c r="F12" s="12" t="s">
        <v>202</v>
      </c>
      <c r="G12" s="12" t="s">
        <v>47</v>
      </c>
      <c r="H12" s="12" t="s">
        <v>29</v>
      </c>
      <c r="I12" s="12" t="s">
        <v>30</v>
      </c>
      <c r="J12" s="12">
        <v>3.5</v>
      </c>
      <c r="K12" s="12" t="s">
        <v>203</v>
      </c>
      <c r="L12" s="12" t="s">
        <v>56</v>
      </c>
      <c r="M12" s="12" t="s">
        <v>44</v>
      </c>
      <c r="N12" s="12" t="s">
        <v>204</v>
      </c>
      <c r="O12" s="12" t="s">
        <v>205</v>
      </c>
      <c r="P12" s="12" t="s">
        <v>206</v>
      </c>
      <c r="Q12" s="12" t="s">
        <v>207</v>
      </c>
      <c r="R12" s="12" t="s">
        <v>32</v>
      </c>
      <c r="S12" s="12" t="s">
        <v>128</v>
      </c>
      <c r="T12" s="12" t="s">
        <v>113</v>
      </c>
      <c r="U12" s="12">
        <v>8.5</v>
      </c>
      <c r="V12" s="14">
        <v>46315.465935347202</v>
      </c>
      <c r="W12" s="12">
        <f t="shared" si="0"/>
        <v>12</v>
      </c>
      <c r="X12" s="12" t="s">
        <v>76</v>
      </c>
      <c r="Y12" s="12" t="s">
        <v>35</v>
      </c>
    </row>
    <row r="13" spans="1:25" ht="38.25" customHeight="1">
      <c r="A13" s="12">
        <v>9</v>
      </c>
      <c r="B13" s="12" t="s">
        <v>139</v>
      </c>
      <c r="C13" s="12" t="s">
        <v>208</v>
      </c>
      <c r="D13" s="12" t="s">
        <v>209</v>
      </c>
      <c r="E13" s="12" t="s">
        <v>210</v>
      </c>
      <c r="F13" s="12" t="s">
        <v>140</v>
      </c>
      <c r="G13" s="12" t="s">
        <v>47</v>
      </c>
      <c r="H13" s="12" t="s">
        <v>29</v>
      </c>
      <c r="I13" s="12" t="s">
        <v>30</v>
      </c>
      <c r="J13" s="12">
        <v>4.5</v>
      </c>
      <c r="K13" s="12" t="s">
        <v>211</v>
      </c>
      <c r="L13" s="12" t="s">
        <v>56</v>
      </c>
      <c r="M13" s="12" t="s">
        <v>31</v>
      </c>
      <c r="N13" s="12" t="s">
        <v>212</v>
      </c>
      <c r="O13" s="12" t="s">
        <v>213</v>
      </c>
      <c r="P13" s="12" t="s">
        <v>214</v>
      </c>
      <c r="Q13" s="12" t="s">
        <v>207</v>
      </c>
      <c r="R13" s="12" t="s">
        <v>32</v>
      </c>
      <c r="S13" s="12" t="s">
        <v>128</v>
      </c>
      <c r="T13" s="12" t="s">
        <v>113</v>
      </c>
      <c r="U13" s="12">
        <v>8.5</v>
      </c>
      <c r="V13" s="14">
        <v>46315.465935347202</v>
      </c>
      <c r="W13" s="12">
        <f t="shared" si="0"/>
        <v>13</v>
      </c>
      <c r="X13" s="12" t="s">
        <v>76</v>
      </c>
      <c r="Y13" s="12" t="s">
        <v>35</v>
      </c>
    </row>
    <row r="14" spans="1:25" ht="38.25" customHeight="1">
      <c r="A14" s="12">
        <v>10</v>
      </c>
      <c r="B14" s="12" t="s">
        <v>139</v>
      </c>
      <c r="C14" s="12" t="s">
        <v>215</v>
      </c>
      <c r="D14" s="12" t="s">
        <v>216</v>
      </c>
      <c r="E14" s="12" t="s">
        <v>217</v>
      </c>
      <c r="F14" s="12" t="s">
        <v>218</v>
      </c>
      <c r="G14" s="12" t="s">
        <v>47</v>
      </c>
      <c r="H14" s="12" t="s">
        <v>29</v>
      </c>
      <c r="I14" s="12" t="s">
        <v>30</v>
      </c>
      <c r="J14" s="12">
        <v>4.5</v>
      </c>
      <c r="K14" s="12" t="s">
        <v>219</v>
      </c>
      <c r="L14" s="12" t="s">
        <v>56</v>
      </c>
      <c r="M14" s="12" t="s">
        <v>31</v>
      </c>
      <c r="N14" s="12" t="s">
        <v>220</v>
      </c>
      <c r="O14" s="12" t="s">
        <v>221</v>
      </c>
      <c r="P14" s="12" t="s">
        <v>222</v>
      </c>
      <c r="Q14" s="12" t="s">
        <v>183</v>
      </c>
      <c r="R14" s="12" t="s">
        <v>32</v>
      </c>
      <c r="S14" s="12" t="s">
        <v>128</v>
      </c>
      <c r="T14" s="12" t="s">
        <v>125</v>
      </c>
      <c r="U14" s="12">
        <v>8.5</v>
      </c>
      <c r="V14" s="14">
        <v>46315.465935347202</v>
      </c>
      <c r="W14" s="12">
        <f t="shared" si="0"/>
        <v>13</v>
      </c>
      <c r="X14" s="12" t="s">
        <v>76</v>
      </c>
      <c r="Y14" s="12" t="s">
        <v>35</v>
      </c>
    </row>
    <row r="15" spans="1:25" ht="38.25" customHeight="1">
      <c r="A15" s="12">
        <v>11</v>
      </c>
      <c r="B15" s="12" t="s">
        <v>57</v>
      </c>
      <c r="C15" s="12" t="s">
        <v>223</v>
      </c>
      <c r="D15" s="12" t="s">
        <v>224</v>
      </c>
      <c r="E15" s="12" t="s">
        <v>225</v>
      </c>
      <c r="F15" s="12" t="s">
        <v>28</v>
      </c>
      <c r="G15" s="12" t="s">
        <v>120</v>
      </c>
      <c r="H15" s="12" t="s">
        <v>29</v>
      </c>
      <c r="I15" s="12" t="s">
        <v>30</v>
      </c>
      <c r="J15" s="12">
        <v>4.5</v>
      </c>
      <c r="K15" s="12" t="s">
        <v>40</v>
      </c>
      <c r="L15" s="12" t="s">
        <v>113</v>
      </c>
      <c r="M15" s="12" t="s">
        <v>31</v>
      </c>
      <c r="N15" s="12" t="s">
        <v>226</v>
      </c>
      <c r="O15" s="12" t="s">
        <v>227</v>
      </c>
      <c r="P15" s="12" t="s">
        <v>228</v>
      </c>
      <c r="Q15" s="12" t="s">
        <v>229</v>
      </c>
      <c r="R15" s="12" t="s">
        <v>32</v>
      </c>
      <c r="S15" s="12" t="s">
        <v>128</v>
      </c>
      <c r="T15" s="12" t="s">
        <v>125</v>
      </c>
      <c r="U15" s="12">
        <v>8.5</v>
      </c>
      <c r="V15" s="14">
        <v>46317.373096284697</v>
      </c>
      <c r="W15" s="12">
        <f t="shared" si="0"/>
        <v>13</v>
      </c>
      <c r="X15" s="12" t="s">
        <v>76</v>
      </c>
      <c r="Y15" s="12" t="s">
        <v>35</v>
      </c>
    </row>
    <row r="16" spans="1:25" ht="38.25" customHeight="1">
      <c r="A16" s="12">
        <v>12</v>
      </c>
      <c r="B16" s="12" t="s">
        <v>130</v>
      </c>
      <c r="C16" s="12" t="s">
        <v>230</v>
      </c>
      <c r="D16" s="12" t="s">
        <v>231</v>
      </c>
      <c r="E16" s="12" t="s">
        <v>232</v>
      </c>
      <c r="F16" s="12" t="s">
        <v>129</v>
      </c>
      <c r="G16" s="12" t="s">
        <v>233</v>
      </c>
      <c r="H16" s="12" t="s">
        <v>29</v>
      </c>
      <c r="I16" s="12" t="s">
        <v>30</v>
      </c>
      <c r="J16" s="12">
        <v>4.5</v>
      </c>
      <c r="K16" s="12" t="s">
        <v>234</v>
      </c>
      <c r="L16" s="12" t="s">
        <v>62</v>
      </c>
      <c r="M16" s="12" t="s">
        <v>31</v>
      </c>
      <c r="N16" s="12" t="s">
        <v>235</v>
      </c>
      <c r="O16" s="12" t="s">
        <v>236</v>
      </c>
      <c r="P16" s="12" t="s">
        <v>237</v>
      </c>
      <c r="Q16" s="12" t="s">
        <v>137</v>
      </c>
      <c r="R16" s="12" t="s">
        <v>32</v>
      </c>
      <c r="S16" s="12" t="s">
        <v>128</v>
      </c>
      <c r="T16" s="12" t="s">
        <v>113</v>
      </c>
      <c r="U16" s="12">
        <v>8.5</v>
      </c>
      <c r="V16" s="14">
        <v>46317.598481400499</v>
      </c>
      <c r="W16" s="12">
        <f t="shared" si="0"/>
        <v>13</v>
      </c>
      <c r="X16" s="12" t="s">
        <v>76</v>
      </c>
      <c r="Y16" s="12" t="s">
        <v>35</v>
      </c>
    </row>
    <row r="17" spans="1:25" ht="38.25" customHeight="1">
      <c r="A17" s="12">
        <v>13</v>
      </c>
      <c r="B17" s="12" t="s">
        <v>50</v>
      </c>
      <c r="C17" s="12" t="s">
        <v>238</v>
      </c>
      <c r="D17" s="12" t="s">
        <v>239</v>
      </c>
      <c r="E17" s="12" t="s">
        <v>240</v>
      </c>
      <c r="F17" s="12" t="s">
        <v>241</v>
      </c>
      <c r="G17" s="12" t="s">
        <v>82</v>
      </c>
      <c r="H17" s="12" t="s">
        <v>29</v>
      </c>
      <c r="I17" s="12" t="s">
        <v>30</v>
      </c>
      <c r="J17" s="12">
        <v>3.5</v>
      </c>
      <c r="K17" s="12" t="s">
        <v>242</v>
      </c>
      <c r="L17" s="12" t="s">
        <v>125</v>
      </c>
      <c r="M17" s="12" t="s">
        <v>44</v>
      </c>
      <c r="N17" s="12" t="s">
        <v>243</v>
      </c>
      <c r="O17" s="12" t="s">
        <v>244</v>
      </c>
      <c r="P17" s="12" t="s">
        <v>245</v>
      </c>
      <c r="Q17" s="12" t="s">
        <v>246</v>
      </c>
      <c r="R17" s="12" t="s">
        <v>32</v>
      </c>
      <c r="S17" s="12" t="s">
        <v>128</v>
      </c>
      <c r="T17" s="12" t="s">
        <v>171</v>
      </c>
      <c r="U17" s="12">
        <v>8.5</v>
      </c>
      <c r="V17" s="14">
        <v>46318.676871087999</v>
      </c>
      <c r="W17" s="12">
        <f t="shared" si="0"/>
        <v>12</v>
      </c>
      <c r="X17" s="12" t="s">
        <v>76</v>
      </c>
      <c r="Y17" s="12" t="s">
        <v>35</v>
      </c>
    </row>
    <row r="18" spans="1:25" ht="38.25" customHeight="1">
      <c r="A18" s="12">
        <v>14</v>
      </c>
      <c r="B18" s="12" t="s">
        <v>50</v>
      </c>
      <c r="C18" s="12" t="s">
        <v>247</v>
      </c>
      <c r="D18" s="12" t="s">
        <v>248</v>
      </c>
      <c r="E18" s="12" t="s">
        <v>249</v>
      </c>
      <c r="F18" s="12" t="s">
        <v>133</v>
      </c>
      <c r="G18" s="12" t="s">
        <v>82</v>
      </c>
      <c r="H18" s="12" t="s">
        <v>29</v>
      </c>
      <c r="I18" s="12" t="s">
        <v>30</v>
      </c>
      <c r="J18" s="12">
        <v>4.5</v>
      </c>
      <c r="K18" s="12" t="s">
        <v>250</v>
      </c>
      <c r="L18" s="12" t="s">
        <v>125</v>
      </c>
      <c r="M18" s="12" t="s">
        <v>31</v>
      </c>
      <c r="N18" s="12" t="s">
        <v>251</v>
      </c>
      <c r="O18" s="12" t="s">
        <v>252</v>
      </c>
      <c r="P18" s="12" t="s">
        <v>253</v>
      </c>
      <c r="Q18" s="12" t="s">
        <v>134</v>
      </c>
      <c r="R18" s="12" t="s">
        <v>32</v>
      </c>
      <c r="S18" s="12" t="s">
        <v>128</v>
      </c>
      <c r="T18" s="12" t="s">
        <v>254</v>
      </c>
      <c r="U18" s="12">
        <v>8.5</v>
      </c>
      <c r="V18" s="14">
        <v>46318.711229942099</v>
      </c>
      <c r="W18" s="12">
        <f t="shared" si="0"/>
        <v>13</v>
      </c>
      <c r="X18" s="12" t="s">
        <v>76</v>
      </c>
      <c r="Y18" s="12" t="s">
        <v>35</v>
      </c>
    </row>
    <row r="19" spans="1:25" ht="38.25" customHeight="1">
      <c r="A19" s="12">
        <v>15</v>
      </c>
      <c r="B19" s="12" t="s">
        <v>50</v>
      </c>
      <c r="C19" s="12" t="s">
        <v>255</v>
      </c>
      <c r="D19" s="12" t="s">
        <v>256</v>
      </c>
      <c r="E19" s="12" t="s">
        <v>257</v>
      </c>
      <c r="F19" s="12" t="s">
        <v>28</v>
      </c>
      <c r="G19" s="12" t="s">
        <v>82</v>
      </c>
      <c r="H19" s="12" t="s">
        <v>29</v>
      </c>
      <c r="I19" s="12" t="s">
        <v>30</v>
      </c>
      <c r="J19" s="12">
        <v>4.5</v>
      </c>
      <c r="K19" s="12" t="s">
        <v>59</v>
      </c>
      <c r="L19" s="12" t="s">
        <v>125</v>
      </c>
      <c r="M19" s="12" t="s">
        <v>31</v>
      </c>
      <c r="N19" s="12" t="s">
        <v>258</v>
      </c>
      <c r="O19" s="12" t="s">
        <v>259</v>
      </c>
      <c r="P19" s="12" t="s">
        <v>260</v>
      </c>
      <c r="Q19" s="12" t="s">
        <v>134</v>
      </c>
      <c r="R19" s="12" t="s">
        <v>32</v>
      </c>
      <c r="S19" s="12" t="s">
        <v>128</v>
      </c>
      <c r="T19" s="12" t="s">
        <v>120</v>
      </c>
      <c r="U19" s="12">
        <v>8.5</v>
      </c>
      <c r="V19" s="14">
        <v>46318.712180046299</v>
      </c>
      <c r="W19" s="12">
        <f t="shared" si="0"/>
        <v>13</v>
      </c>
      <c r="X19" s="12" t="s">
        <v>76</v>
      </c>
      <c r="Y19" s="12" t="s">
        <v>35</v>
      </c>
    </row>
    <row r="20" spans="1:25" ht="38.25" customHeight="1">
      <c r="A20" s="12">
        <v>16</v>
      </c>
      <c r="B20" s="12" t="s">
        <v>261</v>
      </c>
      <c r="C20" s="12" t="s">
        <v>262</v>
      </c>
      <c r="D20" s="12" t="s">
        <v>263</v>
      </c>
      <c r="E20" s="12" t="s">
        <v>264</v>
      </c>
      <c r="F20" s="12" t="s">
        <v>265</v>
      </c>
      <c r="G20" s="12" t="s">
        <v>82</v>
      </c>
      <c r="H20" s="12" t="s">
        <v>29</v>
      </c>
      <c r="I20" s="12" t="s">
        <v>30</v>
      </c>
      <c r="J20" s="12">
        <v>4.5</v>
      </c>
      <c r="K20" s="12" t="s">
        <v>266</v>
      </c>
      <c r="L20" s="12" t="s">
        <v>125</v>
      </c>
      <c r="M20" s="12" t="s">
        <v>31</v>
      </c>
      <c r="N20" s="12" t="s">
        <v>267</v>
      </c>
      <c r="O20" s="12" t="s">
        <v>268</v>
      </c>
      <c r="P20" s="12" t="s">
        <v>269</v>
      </c>
      <c r="Q20" s="12" t="s">
        <v>270</v>
      </c>
      <c r="R20" s="12" t="s">
        <v>32</v>
      </c>
      <c r="S20" s="12" t="s">
        <v>128</v>
      </c>
      <c r="T20" s="12" t="s">
        <v>142</v>
      </c>
      <c r="U20" s="12">
        <v>8.5</v>
      </c>
      <c r="V20" s="14">
        <v>46318.714235868101</v>
      </c>
      <c r="W20" s="12">
        <f t="shared" si="0"/>
        <v>13</v>
      </c>
      <c r="X20" s="12" t="s">
        <v>76</v>
      </c>
      <c r="Y20" s="12" t="s">
        <v>35</v>
      </c>
    </row>
    <row r="21" spans="1:25" ht="38.25" customHeight="1">
      <c r="A21" s="12">
        <v>17</v>
      </c>
      <c r="B21" s="12" t="s">
        <v>261</v>
      </c>
      <c r="C21" s="12" t="s">
        <v>271</v>
      </c>
      <c r="D21" s="12" t="s">
        <v>272</v>
      </c>
      <c r="E21" s="12" t="s">
        <v>273</v>
      </c>
      <c r="F21" s="12" t="s">
        <v>132</v>
      </c>
      <c r="G21" s="12" t="s">
        <v>82</v>
      </c>
      <c r="H21" s="12" t="s">
        <v>29</v>
      </c>
      <c r="I21" s="12" t="s">
        <v>30</v>
      </c>
      <c r="J21" s="12">
        <v>4.5</v>
      </c>
      <c r="K21" s="12" t="s">
        <v>48</v>
      </c>
      <c r="L21" s="12" t="s">
        <v>125</v>
      </c>
      <c r="M21" s="12" t="s">
        <v>31</v>
      </c>
      <c r="N21" s="12" t="s">
        <v>274</v>
      </c>
      <c r="O21" s="12" t="s">
        <v>275</v>
      </c>
      <c r="P21" s="12" t="s">
        <v>276</v>
      </c>
      <c r="Q21" s="12" t="s">
        <v>270</v>
      </c>
      <c r="R21" s="12" t="s">
        <v>32</v>
      </c>
      <c r="S21" s="12" t="s">
        <v>128</v>
      </c>
      <c r="T21" s="12" t="s">
        <v>107</v>
      </c>
      <c r="U21" s="12">
        <v>8.5</v>
      </c>
      <c r="V21" s="14">
        <v>46318.732143541703</v>
      </c>
      <c r="W21" s="12">
        <f t="shared" si="0"/>
        <v>13</v>
      </c>
      <c r="X21" s="12" t="s">
        <v>76</v>
      </c>
      <c r="Y21" s="12" t="s">
        <v>35</v>
      </c>
    </row>
    <row r="22" spans="1:25">
      <c r="W22" s="12">
        <f>SUM(W5:W21)</f>
        <v>216</v>
      </c>
    </row>
  </sheetData>
  <mergeCells count="4">
    <mergeCell ref="A2:Y2"/>
    <mergeCell ref="A3:M3"/>
    <mergeCell ref="N3:Y3"/>
    <mergeCell ref="A1:Y1"/>
  </mergeCells>
  <phoneticPr fontId="15" type="noConversion"/>
  <pageMargins left="0.74803149606299202" right="0.511811023622047" top="0.98425196850393704" bottom="0.74803149606299202" header="0.511811023622047" footer="0.511811023622047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"/>
  <sheetViews>
    <sheetView workbookViewId="0">
      <selection activeCell="G21" sqref="G21"/>
    </sheetView>
  </sheetViews>
  <sheetFormatPr defaultColWidth="9" defaultRowHeight="13.5"/>
  <cols>
    <col min="1" max="1" width="9" style="16"/>
    <col min="2" max="2" width="9.5" customWidth="1"/>
    <col min="3" max="3" width="10.25" customWidth="1"/>
    <col min="4" max="4" width="18.625" customWidth="1"/>
    <col min="5" max="5" width="10.625" customWidth="1"/>
    <col min="6" max="6" width="9.375" customWidth="1"/>
    <col min="7" max="7" width="6.75" customWidth="1"/>
    <col min="8" max="8" width="9.375" customWidth="1"/>
    <col min="9" max="10" width="7.625" customWidth="1"/>
    <col min="11" max="11" width="7" customWidth="1"/>
    <col min="12" max="12" width="9.375" customWidth="1"/>
    <col min="13" max="13" width="20.75" style="10" customWidth="1"/>
    <col min="14" max="14" width="16.875" customWidth="1"/>
    <col min="15" max="15" width="9.375" customWidth="1"/>
  </cols>
  <sheetData>
    <row r="1" spans="1:16" ht="31.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1"/>
      <c r="P1" s="21"/>
    </row>
    <row r="2" spans="1:16" ht="31.5">
      <c r="A2" s="21" t="s">
        <v>284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1"/>
      <c r="P2" s="21"/>
    </row>
    <row r="3" spans="1:16" ht="73.5" customHeight="1">
      <c r="A3" s="11" t="s">
        <v>3</v>
      </c>
      <c r="B3" s="11" t="s">
        <v>277</v>
      </c>
      <c r="C3" s="11" t="s">
        <v>278</v>
      </c>
      <c r="D3" s="11" t="s">
        <v>4</v>
      </c>
      <c r="E3" s="11" t="s">
        <v>279</v>
      </c>
      <c r="F3" s="11" t="s">
        <v>280</v>
      </c>
      <c r="G3" s="11" t="s">
        <v>281</v>
      </c>
      <c r="H3" s="11" t="s">
        <v>282</v>
      </c>
      <c r="I3" s="11" t="s">
        <v>13</v>
      </c>
      <c r="J3" s="11" t="s">
        <v>14</v>
      </c>
      <c r="K3" s="11" t="s">
        <v>15</v>
      </c>
      <c r="L3" s="11" t="s">
        <v>283</v>
      </c>
      <c r="M3" s="13" t="s">
        <v>24</v>
      </c>
      <c r="N3" s="11" t="s">
        <v>26</v>
      </c>
      <c r="O3" s="11" t="s">
        <v>283</v>
      </c>
      <c r="P3" s="11" t="s">
        <v>27</v>
      </c>
    </row>
    <row r="4" spans="1:16" ht="73.5" customHeight="1">
      <c r="A4" s="12">
        <v>1</v>
      </c>
      <c r="B4" s="12" t="s">
        <v>285</v>
      </c>
      <c r="C4" s="12" t="s">
        <v>286</v>
      </c>
      <c r="D4" s="12" t="s">
        <v>287</v>
      </c>
      <c r="E4" s="12" t="s">
        <v>288</v>
      </c>
      <c r="F4" s="12" t="s">
        <v>289</v>
      </c>
      <c r="G4" s="12" t="s">
        <v>29</v>
      </c>
      <c r="H4" s="12" t="s">
        <v>30</v>
      </c>
      <c r="I4" s="12" t="s">
        <v>290</v>
      </c>
      <c r="J4" s="12" t="s">
        <v>63</v>
      </c>
      <c r="K4" s="12" t="s">
        <v>31</v>
      </c>
      <c r="L4" s="12">
        <v>4.5</v>
      </c>
      <c r="M4" s="12">
        <v>46314.461304247699</v>
      </c>
      <c r="N4" s="12" t="s">
        <v>76</v>
      </c>
      <c r="O4" s="12">
        <v>4.5</v>
      </c>
      <c r="P4" s="12" t="s">
        <v>35</v>
      </c>
    </row>
  </sheetData>
  <mergeCells count="2">
    <mergeCell ref="A1:P1"/>
    <mergeCell ref="A2:P2"/>
  </mergeCells>
  <phoneticPr fontId="15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"/>
  <sheetViews>
    <sheetView topLeftCell="A10" workbookViewId="0">
      <selection activeCell="I27" sqref="I27"/>
    </sheetView>
  </sheetViews>
  <sheetFormatPr defaultColWidth="9" defaultRowHeight="13.5"/>
  <cols>
    <col min="10" max="10" width="18" style="10" customWidth="1"/>
    <col min="12" max="12" width="11.75" customWidth="1"/>
  </cols>
  <sheetData>
    <row r="1" spans="1:13" ht="31.5">
      <c r="A1" s="23" t="s">
        <v>291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31.5">
      <c r="A2" s="23" t="s">
        <v>292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s="9" customFormat="1" ht="24">
      <c r="A3" s="11" t="s">
        <v>3</v>
      </c>
      <c r="B3" s="11" t="s">
        <v>293</v>
      </c>
      <c r="C3" s="11" t="s">
        <v>4</v>
      </c>
      <c r="D3" s="11" t="s">
        <v>278</v>
      </c>
      <c r="E3" s="11" t="s">
        <v>279</v>
      </c>
      <c r="F3" s="11" t="s">
        <v>280</v>
      </c>
      <c r="G3" s="11" t="s">
        <v>281</v>
      </c>
      <c r="H3" s="11" t="s">
        <v>294</v>
      </c>
      <c r="I3" s="11" t="s">
        <v>295</v>
      </c>
      <c r="J3" s="13" t="s">
        <v>24</v>
      </c>
      <c r="K3" s="11" t="s">
        <v>26</v>
      </c>
      <c r="L3" s="11" t="s">
        <v>25</v>
      </c>
      <c r="M3" s="11" t="s">
        <v>27</v>
      </c>
    </row>
    <row r="4" spans="1:13" ht="51">
      <c r="A4" s="12">
        <v>1</v>
      </c>
      <c r="B4" s="12" t="s">
        <v>296</v>
      </c>
      <c r="C4" s="12" t="s">
        <v>297</v>
      </c>
      <c r="D4" s="12" t="s">
        <v>298</v>
      </c>
      <c r="E4" s="12" t="s">
        <v>299</v>
      </c>
      <c r="F4" s="12" t="s">
        <v>300</v>
      </c>
      <c r="G4" s="12" t="s">
        <v>301</v>
      </c>
      <c r="H4" s="12">
        <v>3.5</v>
      </c>
      <c r="I4" s="12" t="s">
        <v>302</v>
      </c>
      <c r="J4" s="14">
        <v>46255</v>
      </c>
      <c r="K4" s="12" t="s">
        <v>34</v>
      </c>
      <c r="L4" s="12">
        <v>3.5</v>
      </c>
      <c r="M4" s="12" t="s">
        <v>35</v>
      </c>
    </row>
    <row r="5" spans="1:13" ht="51">
      <c r="A5" s="12">
        <v>2</v>
      </c>
      <c r="B5" s="12" t="s">
        <v>303</v>
      </c>
      <c r="C5" s="12" t="s">
        <v>297</v>
      </c>
      <c r="D5" s="12" t="s">
        <v>298</v>
      </c>
      <c r="E5" s="12" t="s">
        <v>304</v>
      </c>
      <c r="F5" s="12" t="s">
        <v>305</v>
      </c>
      <c r="G5" s="12" t="s">
        <v>301</v>
      </c>
      <c r="H5" s="12">
        <v>3.5</v>
      </c>
      <c r="I5" s="12" t="s">
        <v>306</v>
      </c>
      <c r="J5" s="14">
        <v>46255</v>
      </c>
      <c r="K5" s="12" t="s">
        <v>34</v>
      </c>
      <c r="L5" s="12">
        <v>3.5</v>
      </c>
      <c r="M5" s="12" t="s">
        <v>35</v>
      </c>
    </row>
    <row r="6" spans="1:13" ht="51">
      <c r="A6" s="12">
        <v>3</v>
      </c>
      <c r="B6" s="12" t="s">
        <v>307</v>
      </c>
      <c r="C6" s="12" t="s">
        <v>297</v>
      </c>
      <c r="D6" s="12" t="s">
        <v>298</v>
      </c>
      <c r="E6" s="12" t="s">
        <v>308</v>
      </c>
      <c r="F6" s="12" t="s">
        <v>309</v>
      </c>
      <c r="G6" s="12" t="s">
        <v>301</v>
      </c>
      <c r="H6" s="12">
        <v>3.5</v>
      </c>
      <c r="I6" s="12" t="s">
        <v>310</v>
      </c>
      <c r="J6" s="14">
        <v>46255</v>
      </c>
      <c r="K6" s="12" t="s">
        <v>34</v>
      </c>
      <c r="L6" s="12">
        <v>3.5</v>
      </c>
      <c r="M6" s="12" t="s">
        <v>35</v>
      </c>
    </row>
    <row r="7" spans="1:13" ht="51">
      <c r="A7" s="12">
        <v>4</v>
      </c>
      <c r="B7" s="12" t="s">
        <v>311</v>
      </c>
      <c r="C7" s="12" t="s">
        <v>297</v>
      </c>
      <c r="D7" s="12" t="s">
        <v>298</v>
      </c>
      <c r="E7" s="12" t="s">
        <v>312</v>
      </c>
      <c r="F7" s="12" t="s">
        <v>313</v>
      </c>
      <c r="G7" s="12" t="s">
        <v>301</v>
      </c>
      <c r="H7" s="12">
        <v>3.5</v>
      </c>
      <c r="I7" s="12" t="s">
        <v>314</v>
      </c>
      <c r="J7" s="14">
        <v>46255</v>
      </c>
      <c r="K7" s="12" t="s">
        <v>34</v>
      </c>
      <c r="L7" s="12">
        <v>3.5</v>
      </c>
      <c r="M7" s="12" t="s">
        <v>35</v>
      </c>
    </row>
    <row r="8" spans="1:13" ht="51">
      <c r="A8" s="12">
        <v>5</v>
      </c>
      <c r="B8" s="12" t="s">
        <v>315</v>
      </c>
      <c r="C8" s="12" t="s">
        <v>297</v>
      </c>
      <c r="D8" s="12" t="s">
        <v>298</v>
      </c>
      <c r="E8" s="12" t="s">
        <v>316</v>
      </c>
      <c r="F8" s="12" t="s">
        <v>317</v>
      </c>
      <c r="G8" s="12" t="s">
        <v>301</v>
      </c>
      <c r="H8" s="12">
        <v>3.5</v>
      </c>
      <c r="I8" s="12" t="s">
        <v>318</v>
      </c>
      <c r="J8" s="14">
        <v>46255</v>
      </c>
      <c r="K8" s="12" t="s">
        <v>34</v>
      </c>
      <c r="L8" s="12">
        <v>3.5</v>
      </c>
      <c r="M8" s="12" t="s">
        <v>35</v>
      </c>
    </row>
    <row r="9" spans="1:13" ht="51">
      <c r="A9" s="12">
        <v>6</v>
      </c>
      <c r="B9" s="12" t="s">
        <v>319</v>
      </c>
      <c r="C9" s="12" t="s">
        <v>297</v>
      </c>
      <c r="D9" s="12" t="s">
        <v>298</v>
      </c>
      <c r="E9" s="12" t="s">
        <v>320</v>
      </c>
      <c r="F9" s="12" t="s">
        <v>321</v>
      </c>
      <c r="G9" s="12" t="s">
        <v>301</v>
      </c>
      <c r="H9" s="12">
        <v>3.5</v>
      </c>
      <c r="I9" s="12" t="s">
        <v>322</v>
      </c>
      <c r="J9" s="14">
        <v>46255</v>
      </c>
      <c r="K9" s="12" t="s">
        <v>34</v>
      </c>
      <c r="L9" s="12">
        <v>3.5</v>
      </c>
      <c r="M9" s="12" t="s">
        <v>35</v>
      </c>
    </row>
    <row r="10" spans="1:13" ht="51">
      <c r="A10" s="12">
        <v>7</v>
      </c>
      <c r="B10" s="12" t="s">
        <v>323</v>
      </c>
      <c r="C10" s="12" t="s">
        <v>297</v>
      </c>
      <c r="D10" s="12" t="s">
        <v>298</v>
      </c>
      <c r="E10" s="12" t="s">
        <v>324</v>
      </c>
      <c r="F10" s="12" t="s">
        <v>325</v>
      </c>
      <c r="G10" s="12" t="s">
        <v>301</v>
      </c>
      <c r="H10" s="12">
        <v>3.5</v>
      </c>
      <c r="I10" s="12" t="s">
        <v>326</v>
      </c>
      <c r="J10" s="14">
        <v>46255</v>
      </c>
      <c r="K10" s="12" t="s">
        <v>34</v>
      </c>
      <c r="L10" s="12">
        <v>3.5</v>
      </c>
      <c r="M10" s="12" t="s">
        <v>35</v>
      </c>
    </row>
    <row r="11" spans="1:13" ht="51">
      <c r="A11" s="12">
        <v>8</v>
      </c>
      <c r="B11" s="12" t="s">
        <v>327</v>
      </c>
      <c r="C11" s="12" t="s">
        <v>297</v>
      </c>
      <c r="D11" s="12" t="s">
        <v>298</v>
      </c>
      <c r="E11" s="12" t="s">
        <v>328</v>
      </c>
      <c r="F11" s="12" t="s">
        <v>329</v>
      </c>
      <c r="G11" s="12" t="s">
        <v>301</v>
      </c>
      <c r="H11" s="12">
        <v>3.5</v>
      </c>
      <c r="I11" s="12" t="s">
        <v>330</v>
      </c>
      <c r="J11" s="14">
        <v>46255</v>
      </c>
      <c r="K11" s="12" t="s">
        <v>34</v>
      </c>
      <c r="L11" s="12">
        <v>3.5</v>
      </c>
      <c r="M11" s="12" t="s">
        <v>35</v>
      </c>
    </row>
    <row r="12" spans="1:13" ht="51">
      <c r="A12" s="12">
        <v>9</v>
      </c>
      <c r="B12" s="12" t="s">
        <v>331</v>
      </c>
      <c r="C12" s="12" t="s">
        <v>297</v>
      </c>
      <c r="D12" s="12" t="s">
        <v>298</v>
      </c>
      <c r="E12" s="12" t="s">
        <v>332</v>
      </c>
      <c r="F12" s="12" t="s">
        <v>333</v>
      </c>
      <c r="G12" s="12" t="s">
        <v>301</v>
      </c>
      <c r="H12" s="12">
        <v>3.5</v>
      </c>
      <c r="I12" s="12" t="s">
        <v>334</v>
      </c>
      <c r="J12" s="14">
        <v>46255</v>
      </c>
      <c r="K12" s="12" t="s">
        <v>34</v>
      </c>
      <c r="L12" s="12">
        <v>3.5</v>
      </c>
      <c r="M12" s="12" t="s">
        <v>35</v>
      </c>
    </row>
    <row r="13" spans="1:13" ht="51">
      <c r="A13" s="12">
        <v>10</v>
      </c>
      <c r="B13" s="12" t="s">
        <v>335</v>
      </c>
      <c r="C13" s="12" t="s">
        <v>297</v>
      </c>
      <c r="D13" s="12" t="s">
        <v>336</v>
      </c>
      <c r="E13" s="12" t="s">
        <v>337</v>
      </c>
      <c r="F13" s="12" t="s">
        <v>338</v>
      </c>
      <c r="G13" s="12" t="s">
        <v>301</v>
      </c>
      <c r="H13" s="12">
        <v>3.5</v>
      </c>
      <c r="I13" s="12" t="s">
        <v>339</v>
      </c>
      <c r="J13" s="14">
        <v>46255</v>
      </c>
      <c r="K13" s="12" t="s">
        <v>34</v>
      </c>
      <c r="L13" s="12">
        <v>3.5</v>
      </c>
      <c r="M13" s="12" t="s">
        <v>35</v>
      </c>
    </row>
    <row r="14" spans="1:13" ht="51">
      <c r="A14" s="12">
        <v>11</v>
      </c>
      <c r="B14" s="12" t="s">
        <v>340</v>
      </c>
      <c r="C14" s="12" t="s">
        <v>297</v>
      </c>
      <c r="D14" s="12" t="s">
        <v>298</v>
      </c>
      <c r="E14" s="12" t="s">
        <v>341</v>
      </c>
      <c r="F14" s="12" t="s">
        <v>342</v>
      </c>
      <c r="G14" s="12" t="s">
        <v>301</v>
      </c>
      <c r="H14" s="12">
        <v>3.5</v>
      </c>
      <c r="I14" s="12" t="s">
        <v>343</v>
      </c>
      <c r="J14" s="14">
        <v>46255</v>
      </c>
      <c r="K14" s="12" t="s">
        <v>34</v>
      </c>
      <c r="L14" s="12">
        <v>3.5</v>
      </c>
      <c r="M14" s="12" t="s">
        <v>35</v>
      </c>
    </row>
    <row r="15" spans="1:13" ht="51">
      <c r="A15" s="12">
        <v>12</v>
      </c>
      <c r="B15" s="12" t="s">
        <v>344</v>
      </c>
      <c r="C15" s="12" t="s">
        <v>297</v>
      </c>
      <c r="D15" s="12" t="s">
        <v>298</v>
      </c>
      <c r="E15" s="12" t="s">
        <v>345</v>
      </c>
      <c r="F15" s="12" t="s">
        <v>346</v>
      </c>
      <c r="G15" s="12" t="s">
        <v>301</v>
      </c>
      <c r="H15" s="12">
        <v>3.5</v>
      </c>
      <c r="I15" s="12" t="s">
        <v>347</v>
      </c>
      <c r="J15" s="14">
        <v>46255</v>
      </c>
      <c r="K15" s="12" t="s">
        <v>34</v>
      </c>
      <c r="L15" s="12">
        <v>3.5</v>
      </c>
      <c r="M15" s="12" t="s">
        <v>35</v>
      </c>
    </row>
    <row r="16" spans="1:13" ht="31.5">
      <c r="A16" s="23" t="s">
        <v>348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</row>
    <row r="17" spans="1:15" ht="24">
      <c r="A17" s="11" t="s">
        <v>3</v>
      </c>
      <c r="B17" s="11" t="s">
        <v>293</v>
      </c>
      <c r="C17" s="11" t="s">
        <v>4</v>
      </c>
      <c r="D17" s="11" t="s">
        <v>278</v>
      </c>
      <c r="E17" s="11" t="s">
        <v>279</v>
      </c>
      <c r="F17" s="11" t="s">
        <v>280</v>
      </c>
      <c r="G17" s="11" t="s">
        <v>281</v>
      </c>
      <c r="H17" s="11" t="s">
        <v>294</v>
      </c>
      <c r="I17" s="11" t="s">
        <v>295</v>
      </c>
      <c r="J17" s="13" t="s">
        <v>24</v>
      </c>
      <c r="K17" s="11" t="s">
        <v>26</v>
      </c>
      <c r="L17" s="11" t="s">
        <v>25</v>
      </c>
      <c r="M17" s="11" t="s">
        <v>27</v>
      </c>
    </row>
    <row r="18" spans="1:15" ht="51">
      <c r="A18" s="12">
        <v>1</v>
      </c>
      <c r="B18" s="12" t="s">
        <v>349</v>
      </c>
      <c r="C18" s="12" t="s">
        <v>350</v>
      </c>
      <c r="D18" s="12" t="s">
        <v>298</v>
      </c>
      <c r="E18" s="12" t="s">
        <v>351</v>
      </c>
      <c r="F18" s="12" t="s">
        <v>352</v>
      </c>
      <c r="G18" s="12" t="s">
        <v>301</v>
      </c>
      <c r="H18" s="12">
        <v>3.5</v>
      </c>
      <c r="I18" s="12" t="s">
        <v>353</v>
      </c>
      <c r="J18" s="14">
        <v>46294.631817129601</v>
      </c>
      <c r="K18" s="12"/>
      <c r="L18" s="12">
        <v>3.5</v>
      </c>
      <c r="M18" s="12" t="s">
        <v>35</v>
      </c>
      <c r="N18" s="15"/>
      <c r="O18" s="15"/>
    </row>
  </sheetData>
  <mergeCells count="3">
    <mergeCell ref="A1:M1"/>
    <mergeCell ref="A2:M2"/>
    <mergeCell ref="A16:M16"/>
  </mergeCells>
  <phoneticPr fontId="1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W9" sqref="W9"/>
    </sheetView>
  </sheetViews>
  <sheetFormatPr defaultColWidth="9" defaultRowHeight="13.5"/>
  <cols>
    <col min="3" max="3" width="9.125"/>
    <col min="8" max="9" width="9.125"/>
    <col min="10" max="10" width="11.125" customWidth="1"/>
    <col min="14" max="14" width="9.125"/>
    <col min="18" max="18" width="11.75" customWidth="1"/>
    <col min="19" max="19" width="12.5" customWidth="1"/>
  </cols>
  <sheetData>
    <row r="1" spans="1:19" ht="25.5">
      <c r="A1" s="35" t="s">
        <v>354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35.25" customHeight="1">
      <c r="A2" s="30" t="s">
        <v>355</v>
      </c>
      <c r="B2" s="26" t="s">
        <v>356</v>
      </c>
      <c r="C2" s="26"/>
      <c r="D2" s="26"/>
      <c r="E2" s="26" t="s">
        <v>357</v>
      </c>
      <c r="F2" s="26"/>
      <c r="G2" s="26"/>
      <c r="H2" s="26"/>
      <c r="I2" s="26"/>
      <c r="J2" s="27" t="s">
        <v>358</v>
      </c>
      <c r="K2" s="27"/>
      <c r="L2" s="27"/>
      <c r="M2" s="28" t="s">
        <v>359</v>
      </c>
      <c r="N2" s="29"/>
      <c r="O2" s="4" t="s">
        <v>360</v>
      </c>
      <c r="P2" s="33" t="s">
        <v>361</v>
      </c>
      <c r="Q2" s="33"/>
      <c r="R2" s="33" t="s">
        <v>362</v>
      </c>
      <c r="S2" s="33"/>
    </row>
    <row r="3" spans="1:19" ht="84.75" customHeight="1">
      <c r="A3" s="31"/>
      <c r="B3" s="1" t="s">
        <v>363</v>
      </c>
      <c r="C3" s="1" t="s">
        <v>364</v>
      </c>
      <c r="D3" s="1" t="s">
        <v>365</v>
      </c>
      <c r="E3" s="1" t="s">
        <v>363</v>
      </c>
      <c r="F3" s="1" t="s">
        <v>366</v>
      </c>
      <c r="G3" s="1" t="s">
        <v>367</v>
      </c>
      <c r="H3" s="1" t="s">
        <v>368</v>
      </c>
      <c r="I3" s="1" t="s">
        <v>365</v>
      </c>
      <c r="J3" s="1" t="s">
        <v>369</v>
      </c>
      <c r="K3" s="5" t="s">
        <v>370</v>
      </c>
      <c r="L3" s="5" t="s">
        <v>365</v>
      </c>
      <c r="M3" s="5" t="s">
        <v>371</v>
      </c>
      <c r="N3" s="4" t="s">
        <v>372</v>
      </c>
      <c r="O3" s="4" t="s">
        <v>373</v>
      </c>
      <c r="P3" s="6" t="s">
        <v>371</v>
      </c>
      <c r="Q3" s="6" t="s">
        <v>372</v>
      </c>
      <c r="R3" s="6" t="s">
        <v>371</v>
      </c>
      <c r="S3" s="6" t="s">
        <v>372</v>
      </c>
    </row>
    <row r="4" spans="1:19" ht="36.75" customHeight="1">
      <c r="A4" s="2">
        <v>1</v>
      </c>
      <c r="B4" s="3">
        <v>10</v>
      </c>
      <c r="C4" s="3">
        <v>44</v>
      </c>
      <c r="D4" s="3">
        <v>44</v>
      </c>
      <c r="E4" s="3">
        <v>170</v>
      </c>
      <c r="F4" s="3">
        <v>65</v>
      </c>
      <c r="G4" s="3">
        <v>105</v>
      </c>
      <c r="H4" s="3">
        <v>1968.6</v>
      </c>
      <c r="I4" s="3">
        <v>1968.6</v>
      </c>
      <c r="J4" s="3">
        <v>12</v>
      </c>
      <c r="K4" s="7">
        <v>42</v>
      </c>
      <c r="L4" s="7">
        <v>42</v>
      </c>
      <c r="M4" s="7">
        <v>192</v>
      </c>
      <c r="N4" s="7">
        <v>2054.6</v>
      </c>
      <c r="O4" s="7">
        <v>2</v>
      </c>
      <c r="P4" s="8">
        <v>117</v>
      </c>
      <c r="Q4" s="8">
        <v>1388.3</v>
      </c>
      <c r="R4" s="8">
        <v>75</v>
      </c>
      <c r="S4" s="8">
        <v>666.3</v>
      </c>
    </row>
    <row r="5" spans="1:19" ht="36.75" customHeight="1">
      <c r="A5" s="2">
        <v>2</v>
      </c>
      <c r="B5" s="3">
        <v>8</v>
      </c>
      <c r="C5" s="3">
        <v>30</v>
      </c>
      <c r="D5" s="3">
        <v>0</v>
      </c>
      <c r="E5" s="3">
        <v>24</v>
      </c>
      <c r="F5" s="3">
        <v>9</v>
      </c>
      <c r="G5" s="3">
        <v>15</v>
      </c>
      <c r="H5" s="3">
        <v>274</v>
      </c>
      <c r="I5" s="3">
        <v>0</v>
      </c>
      <c r="J5" s="3">
        <v>1</v>
      </c>
      <c r="K5" s="7">
        <v>3.5</v>
      </c>
      <c r="L5" s="7">
        <v>0</v>
      </c>
      <c r="M5" s="7">
        <v>33</v>
      </c>
      <c r="N5" s="7">
        <f>C5+H5+K5</f>
        <v>307.5</v>
      </c>
      <c r="O5" s="7">
        <v>0</v>
      </c>
      <c r="P5" s="8">
        <v>16</v>
      </c>
      <c r="Q5" s="8">
        <v>193.5</v>
      </c>
      <c r="R5" s="8">
        <v>17</v>
      </c>
      <c r="S5" s="8">
        <v>114</v>
      </c>
    </row>
    <row r="6" spans="1:19" ht="36.75" customHeight="1">
      <c r="A6" s="2">
        <v>3</v>
      </c>
      <c r="B6" s="3">
        <v>1</v>
      </c>
      <c r="C6" s="3">
        <v>4.5</v>
      </c>
      <c r="D6" s="3">
        <v>0</v>
      </c>
      <c r="E6" s="3">
        <v>23</v>
      </c>
      <c r="F6" s="3">
        <v>6</v>
      </c>
      <c r="G6" s="3">
        <v>17</v>
      </c>
      <c r="H6" s="3">
        <v>276</v>
      </c>
      <c r="I6" s="3">
        <v>0</v>
      </c>
      <c r="J6" s="3">
        <v>0</v>
      </c>
      <c r="K6" s="7">
        <v>0</v>
      </c>
      <c r="L6" s="7">
        <v>0</v>
      </c>
      <c r="M6" s="7">
        <v>24</v>
      </c>
      <c r="N6" s="7">
        <v>280.5</v>
      </c>
      <c r="O6" s="7">
        <v>0</v>
      </c>
      <c r="P6" s="34">
        <v>17</v>
      </c>
      <c r="Q6" s="34">
        <v>216</v>
      </c>
      <c r="R6" s="34">
        <v>7</v>
      </c>
      <c r="S6" s="34">
        <v>64.5</v>
      </c>
    </row>
    <row r="7" spans="1:19" ht="36.75" customHeight="1">
      <c r="A7" s="2" t="s">
        <v>359</v>
      </c>
      <c r="B7" s="3">
        <f>B4+B5+B6</f>
        <v>19</v>
      </c>
      <c r="C7" s="3">
        <f>C4+C5+C6</f>
        <v>78.5</v>
      </c>
      <c r="D7" s="3">
        <f>SUM(D4:D4)</f>
        <v>44</v>
      </c>
      <c r="E7" s="3">
        <f>E4+E5+E6</f>
        <v>217</v>
      </c>
      <c r="F7" s="3">
        <f>F4+F5+F6</f>
        <v>80</v>
      </c>
      <c r="G7" s="3">
        <f>G4+G5+G6</f>
        <v>137</v>
      </c>
      <c r="H7" s="3">
        <f>H4+H5+H6</f>
        <v>2518.6</v>
      </c>
      <c r="I7" s="3">
        <f>SUM(I4:I4)</f>
        <v>1968.6</v>
      </c>
      <c r="J7" s="7">
        <v>13</v>
      </c>
      <c r="K7" s="7">
        <f>K4+K5</f>
        <v>45.5</v>
      </c>
      <c r="L7" s="7">
        <f>L4+L5</f>
        <v>42</v>
      </c>
      <c r="M7" s="7">
        <f>M4+M5+M6</f>
        <v>249</v>
      </c>
      <c r="N7" s="7">
        <f>N4+N5+N6</f>
        <v>2642.6</v>
      </c>
      <c r="O7" s="7">
        <v>2</v>
      </c>
      <c r="P7" s="8">
        <f>P4+P5+P6</f>
        <v>150</v>
      </c>
      <c r="Q7" s="8">
        <f>Q4+Q5+Q6</f>
        <v>1797.8</v>
      </c>
      <c r="R7" s="8">
        <f>R4+R5+R6</f>
        <v>99</v>
      </c>
      <c r="S7" s="8">
        <f>S4+S5+S6</f>
        <v>844.8</v>
      </c>
    </row>
  </sheetData>
  <mergeCells count="8">
    <mergeCell ref="P2:Q2"/>
    <mergeCell ref="R2:S2"/>
    <mergeCell ref="A2:A3"/>
    <mergeCell ref="A1:S1"/>
    <mergeCell ref="B2:D2"/>
    <mergeCell ref="E2:I2"/>
    <mergeCell ref="J2:L2"/>
    <mergeCell ref="M2:N2"/>
  </mergeCells>
  <phoneticPr fontId="15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报废并新购国六80</vt:lpstr>
      <vt:lpstr>报废并新购纯电动137</vt:lpstr>
      <vt:lpstr>仅报废19</vt:lpstr>
      <vt:lpstr>新购冷链车13</vt:lpstr>
      <vt:lpstr>资金汇总2026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王燕</cp:lastModifiedBy>
  <cp:lastPrinted>2026-11-02T07:06:59Z</cp:lastPrinted>
  <dcterms:created xsi:type="dcterms:W3CDTF">2026-08-23T18:13:00Z</dcterms:created>
  <dcterms:modified xsi:type="dcterms:W3CDTF">2026-11-02T07:07:10Z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CC46C29D8BA748A6B2CD3C4A30C1550D</vt:lpwstr>
  </property>
</Properties>
</file>