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10425" activeTab="4"/>
  </bookViews>
  <sheets>
    <sheet name="报废并新购国六74" sheetId="1" r:id="rId1"/>
    <sheet name="报废并新购纯电动120" sheetId="3" r:id="rId2"/>
    <sheet name="仅报废18" sheetId="2" r:id="rId3"/>
    <sheet name="新购冷链车13" sheetId="6" r:id="rId4"/>
    <sheet name="资金汇总2026" sheetId="4" r:id="rId5"/>
  </sheets>
  <definedNames>
    <definedName name="_xlnm._FilterDatabase" localSheetId="0" hidden="1">报废并新购国六74!$A$1:$Y$14</definedName>
  </definedNames>
  <calcPr calcId="124519"/>
</workbook>
</file>

<file path=xl/calcChain.xml><?xml version="1.0" encoding="utf-8"?>
<calcChain xmlns="http://schemas.openxmlformats.org/spreadsheetml/2006/main">
  <c r="N6" i="4"/>
  <c r="M6"/>
  <c r="K6"/>
  <c r="I6"/>
  <c r="H6"/>
  <c r="G6"/>
  <c r="F6"/>
  <c r="E6"/>
  <c r="D6"/>
  <c r="C6"/>
  <c r="B6"/>
  <c r="N5"/>
  <c r="O12" i="2"/>
  <c r="W19" i="3"/>
  <c r="W18"/>
  <c r="W17"/>
  <c r="W16"/>
  <c r="W15"/>
  <c r="W14"/>
  <c r="W13"/>
  <c r="W12"/>
  <c r="W11"/>
  <c r="W10"/>
  <c r="W9"/>
  <c r="W8"/>
  <c r="W7"/>
  <c r="W6"/>
  <c r="W5"/>
  <c r="W20" s="1"/>
  <c r="W13" i="1"/>
  <c r="W12"/>
  <c r="W11"/>
  <c r="W10"/>
  <c r="W9"/>
  <c r="W8"/>
  <c r="W7"/>
  <c r="W6"/>
  <c r="W14" s="1"/>
  <c r="W5"/>
</calcChain>
</file>

<file path=xl/sharedStrings.xml><?xml version="1.0" encoding="utf-8"?>
<sst xmlns="http://schemas.openxmlformats.org/spreadsheetml/2006/main" count="689" uniqueCount="396">
  <si>
    <t>2026年老旧营运货车报废并更新补贴车辆汇总表</t>
  </si>
  <si>
    <t>报废老旧营运货车</t>
  </si>
  <si>
    <t>新购国六排放标准营运柴油货车</t>
  </si>
  <si>
    <t>序号</t>
  </si>
  <si>
    <t>企业名称</t>
  </si>
  <si>
    <t>车牌号(报废)</t>
  </si>
  <si>
    <t>道路运输证号(报废)</t>
  </si>
  <si>
    <t>车架号(VIN码)(报废)</t>
  </si>
  <si>
    <t>品牌型号(报废)</t>
  </si>
  <si>
    <t>报废机动车回收证明交车日期</t>
  </si>
  <si>
    <t>车辆类型(报废)</t>
  </si>
  <si>
    <t>排放阶段(报废)</t>
  </si>
  <si>
    <t>补贴金额(报废)(万元)</t>
  </si>
  <si>
    <t>报废车辆注册登记日期</t>
  </si>
  <si>
    <t>报废车辆行驶证注销日期</t>
  </si>
  <si>
    <t>报废车实际使用年限</t>
  </si>
  <si>
    <t>车牌号(新购)</t>
  </si>
  <si>
    <t>道路运输证号(新购)</t>
  </si>
  <si>
    <t>车架号(VIN码)(新购)</t>
  </si>
  <si>
    <t>品牌型号(新购)</t>
  </si>
  <si>
    <t>车辆类型(新购)</t>
  </si>
  <si>
    <t>排放阶段(新购)</t>
  </si>
  <si>
    <t>新购车注册登记日期</t>
  </si>
  <si>
    <t>补贴金额(新购)(万元)</t>
  </si>
  <si>
    <t>申请提交日期</t>
  </si>
  <si>
    <t>申请补贴金额（万元）</t>
  </si>
  <si>
    <t>状态</t>
  </si>
  <si>
    <t>是否拨付</t>
  </si>
  <si>
    <t>解放牌CA4250P66K24T1A1E4</t>
  </si>
  <si>
    <t>2026-04-23</t>
  </si>
  <si>
    <t>重型</t>
  </si>
  <si>
    <t>国四</t>
  </si>
  <si>
    <t>不足11年</t>
  </si>
  <si>
    <t>重型3轴</t>
  </si>
  <si>
    <t>国六</t>
  </si>
  <si>
    <t>已完成</t>
  </si>
  <si>
    <t>否</t>
  </si>
  <si>
    <t>解放牌CA4250P66K24T3HE4</t>
  </si>
  <si>
    <t>解放牌CA4250P66K24</t>
  </si>
  <si>
    <t>重型2轴</t>
  </si>
  <si>
    <t>重型4轴及以上</t>
  </si>
  <si>
    <t>2026-05-21</t>
  </si>
  <si>
    <t>中型</t>
  </si>
  <si>
    <t>2026-03-24</t>
  </si>
  <si>
    <t>解放牌CA4250P25K2T1E4</t>
  </si>
  <si>
    <t>2016-07-04</t>
  </si>
  <si>
    <t>东风牌EQ3318GSZ6D1</t>
  </si>
  <si>
    <t>陕汽牌SX5316CCY4V456</t>
  </si>
  <si>
    <t>2026-05-12</t>
  </si>
  <si>
    <t>淮北泰驰运输有限公司</t>
  </si>
  <si>
    <t>2026-07-27</t>
  </si>
  <si>
    <t>2026-08-06</t>
  </si>
  <si>
    <t>满11年不足13年</t>
  </si>
  <si>
    <t>2026-07-09</t>
  </si>
  <si>
    <t>2026-05-15</t>
  </si>
  <si>
    <t>2026-05-20</t>
  </si>
  <si>
    <t>2026-03-11</t>
  </si>
  <si>
    <t>解放牌CA4250P66K24T1A2E4</t>
  </si>
  <si>
    <t>国三及以下</t>
  </si>
  <si>
    <t>淮北畅途物流有限公司</t>
  </si>
  <si>
    <t>2026-06-23</t>
  </si>
  <si>
    <t>2026-08-20</t>
  </si>
  <si>
    <t>2026-08-17</t>
  </si>
  <si>
    <t>2016-05-20</t>
  </si>
  <si>
    <t>解放牌CA5313CCYP2K2L7T4E4A80-1</t>
  </si>
  <si>
    <t>2026-08-26</t>
  </si>
  <si>
    <t>2026-07-16</t>
  </si>
  <si>
    <t>欧曼牌BJ5313CCY-XB</t>
  </si>
  <si>
    <t>2015-07-28</t>
  </si>
  <si>
    <t>2026-06-12</t>
  </si>
  <si>
    <t>2026-08-24</t>
  </si>
  <si>
    <t>濉溪县华骏汽车运输有限公司</t>
  </si>
  <si>
    <t>欧曼牌BJ4259SNFKB-XF</t>
  </si>
  <si>
    <t>2026-08-27</t>
  </si>
  <si>
    <t>2026-08-22</t>
  </si>
  <si>
    <t>2026-09-03</t>
  </si>
  <si>
    <t>2026-09-04</t>
  </si>
  <si>
    <t>第二批报废并新购国六营运货车</t>
  </si>
  <si>
    <t>濉溪县顺祥运输有限公司</t>
  </si>
  <si>
    <t>皖F30628</t>
  </si>
  <si>
    <t>货340621232194</t>
  </si>
  <si>
    <t>LFWRRXRJ2F1F18820</t>
  </si>
  <si>
    <t>2015-08-13</t>
  </si>
  <si>
    <t>皖F63395</t>
  </si>
  <si>
    <t>货340621295058</t>
  </si>
  <si>
    <t>LZGJL384XTX069495</t>
  </si>
  <si>
    <t>陕汽牌SX4259GE4TLQ4</t>
  </si>
  <si>
    <t>濉溪县景途道路运输服务部（个体工商户）</t>
  </si>
  <si>
    <t>皖F33568</t>
  </si>
  <si>
    <t>货340621228621</t>
  </si>
  <si>
    <t>LJ11R9CD5G1018703</t>
  </si>
  <si>
    <t>江淮牌HFC1141P91K1D4</t>
  </si>
  <si>
    <t>2026-09-05</t>
  </si>
  <si>
    <t>2017-05-12</t>
  </si>
  <si>
    <t>2026-09-09</t>
  </si>
  <si>
    <t>皖F87398</t>
  </si>
  <si>
    <t>货340621295651</t>
  </si>
  <si>
    <t>LFNGHMKH8SAA26503</t>
  </si>
  <si>
    <t>解放牌CA3180P40K15L4E6A90</t>
  </si>
  <si>
    <t>2026-09-08</t>
  </si>
  <si>
    <t>濉溪县润腾物流运输有限公司</t>
  </si>
  <si>
    <t>皖F81145</t>
  </si>
  <si>
    <t>货340621224761</t>
  </si>
  <si>
    <t>LFWRRXRJ6G1F08812</t>
  </si>
  <si>
    <t>2016-03-25</t>
  </si>
  <si>
    <t>皖F58882</t>
  </si>
  <si>
    <t>货340621295677</t>
  </si>
  <si>
    <t>LFNAHUMM8SAA38649</t>
  </si>
  <si>
    <t>解放牌CA5180CCYP28K8L2E6A90</t>
  </si>
  <si>
    <t>2026-09-11</t>
  </si>
  <si>
    <t>淮北德瑞运输有限公司</t>
  </si>
  <si>
    <t>皖F37277</t>
  </si>
  <si>
    <t>货340600252065</t>
  </si>
  <si>
    <t>LJ11R9DE1F3201400</t>
  </si>
  <si>
    <t>江淮牌HFC5161CCYP3K2A4</t>
  </si>
  <si>
    <t>2015-11-12</t>
  </si>
  <si>
    <t>皖F62873</t>
  </si>
  <si>
    <t>货340600294204</t>
  </si>
  <si>
    <t>LZZ7CL3D5TC779937</t>
  </si>
  <si>
    <t>汕德卡牌ZZ4256Y384HF1LB</t>
  </si>
  <si>
    <t>2026-04-03</t>
  </si>
  <si>
    <t>淮北市相山区吴孝里道路运输服务部(个体工商户)</t>
  </si>
  <si>
    <t>皖F30512</t>
  </si>
  <si>
    <t>货340600228981</t>
  </si>
  <si>
    <t>LJ11R9CE9F3212324</t>
  </si>
  <si>
    <t>江淮牌HFC5161CCYPZ</t>
  </si>
  <si>
    <t>2015-09-08</t>
  </si>
  <si>
    <t>2026-08-31</t>
  </si>
  <si>
    <t>皖F57683</t>
  </si>
  <si>
    <t>货340600294597</t>
  </si>
  <si>
    <t>LFNAHULM7S1E24609</t>
  </si>
  <si>
    <t>解放牌CA5181CCYP62K1L4E6</t>
  </si>
  <si>
    <t>2026-09-16</t>
  </si>
  <si>
    <t>濉溪县百善善行天下道路运输服务部（个体工商户）</t>
  </si>
  <si>
    <t>皖F79717</t>
  </si>
  <si>
    <t>货340621223191</t>
  </si>
  <si>
    <t>LJ11R9DE6F3201179</t>
  </si>
  <si>
    <t>江淮HFC5162CCYK1R1ZF</t>
  </si>
  <si>
    <t>2026-08-28</t>
  </si>
  <si>
    <t>2015-02-27</t>
  </si>
  <si>
    <t>皖F62507</t>
  </si>
  <si>
    <t>货340621295703</t>
  </si>
  <si>
    <t>LZGCD2N18TX084782</t>
  </si>
  <si>
    <t>陕汽牌SX1189LA501Q2-V</t>
  </si>
  <si>
    <t>淮北龙祥运输有限公司</t>
  </si>
  <si>
    <t>皖F82160</t>
  </si>
  <si>
    <t>货340600252297</t>
  </si>
  <si>
    <t>LFNFVXPX0GAD12004</t>
  </si>
  <si>
    <t>2026-07-08</t>
  </si>
  <si>
    <t>2016-09-07</t>
  </si>
  <si>
    <t>皖F68632</t>
  </si>
  <si>
    <t>货340600294965</t>
  </si>
  <si>
    <t>LRDV7PEC4TR023574</t>
  </si>
  <si>
    <t>欧曼牌BJ5329XLCY6GRL-07</t>
  </si>
  <si>
    <t>2026-09-17</t>
  </si>
  <si>
    <t>濉溪通捷运输有限公司</t>
  </si>
  <si>
    <t>皖F86906</t>
  </si>
  <si>
    <t>货340621233096</t>
  </si>
  <si>
    <t>LFWSRXSJ3G1E17587</t>
  </si>
  <si>
    <t>皖F31365</t>
  </si>
  <si>
    <t>货340621295665</t>
  </si>
  <si>
    <t>LGAX5CF48NC012377</t>
  </si>
  <si>
    <t>皖F30876</t>
  </si>
  <si>
    <t>货340600229206</t>
  </si>
  <si>
    <t>LFWSRXSJ2F1E25209</t>
  </si>
  <si>
    <t>2026-09-28</t>
  </si>
  <si>
    <t>2015-10-10</t>
  </si>
  <si>
    <t>2026-09-30</t>
  </si>
  <si>
    <t>皖F32359</t>
  </si>
  <si>
    <t>货340600294761</t>
  </si>
  <si>
    <t>LFWSRXSJ9TAB27199</t>
  </si>
  <si>
    <t>解放牌CA4258P25K15T1E6A80</t>
  </si>
  <si>
    <t>2026-07-23</t>
  </si>
  <si>
    <t>新购纯电动货车</t>
  </si>
  <si>
    <t>新购车新能源类型</t>
  </si>
  <si>
    <t>纯电动</t>
  </si>
  <si>
    <t>淮北市悦辰新能源科技有限公司</t>
  </si>
  <si>
    <t>2026-06-17</t>
  </si>
  <si>
    <t>欧曼牌BJ4259EVDHF-02</t>
  </si>
  <si>
    <t>三一牌HQC42503SWBEV18</t>
  </si>
  <si>
    <t>东风牌DFL5253XXYAX1B</t>
  </si>
  <si>
    <t>豪沃牌ZZ4257V324HD1B</t>
  </si>
  <si>
    <t>淮北龙臣运输有限公司</t>
  </si>
  <si>
    <t>解放牌CA4254P26T1BEVA80</t>
  </si>
  <si>
    <t>2016-02-25</t>
  </si>
  <si>
    <t>解放牌CA5160CCYP62K1L3E4</t>
  </si>
  <si>
    <t>江淮牌HFC5311CCYP2K4H45F</t>
  </si>
  <si>
    <t>2016-08-23</t>
  </si>
  <si>
    <t>解放牌CA4250P66K24T1A1HE4</t>
  </si>
  <si>
    <t>淮北兰祥物流有限公司</t>
  </si>
  <si>
    <t>2026-05-08</t>
  </si>
  <si>
    <t>陕汽牌SX4257XF4Q1BEV</t>
  </si>
  <si>
    <t>徐工牌</t>
  </si>
  <si>
    <t>淮北铭翔运输有限公司</t>
  </si>
  <si>
    <t>2026-08-07</t>
  </si>
  <si>
    <t>2026-08-13</t>
  </si>
  <si>
    <t>2026-06-16</t>
  </si>
  <si>
    <t>2016-12-05</t>
  </si>
  <si>
    <t>欧曼牌BJ4259EVDPF-04</t>
  </si>
  <si>
    <t>淮北凯利达供应链有限公司</t>
  </si>
  <si>
    <t>第二批报废并新购新能源营运货车</t>
  </si>
  <si>
    <t>皖F82516</t>
  </si>
  <si>
    <t>货340621247583</t>
  </si>
  <si>
    <t>LGAX2AG40G1032908</t>
  </si>
  <si>
    <t>东风牌DFL5140XXYBX2A</t>
  </si>
  <si>
    <t>2016-11-10</t>
  </si>
  <si>
    <t>皖F25991D</t>
  </si>
  <si>
    <t>货340621294766</t>
  </si>
  <si>
    <t>LFXAH77W3S3032782</t>
  </si>
  <si>
    <t>审核中</t>
  </si>
  <si>
    <t>皖F30803</t>
  </si>
  <si>
    <t>货340621247714</t>
  </si>
  <si>
    <t>LFWSRXSJ8F1E26347</t>
  </si>
  <si>
    <t>2015-10-27</t>
  </si>
  <si>
    <t>皖F03768D</t>
  </si>
  <si>
    <t>货340621295283</t>
  </si>
  <si>
    <t>LFXAH77W2T3019118</t>
  </si>
  <si>
    <t>皖F80953</t>
  </si>
  <si>
    <t>货340621224554</t>
  </si>
  <si>
    <t>LJ11R6FH4G3301286</t>
  </si>
  <si>
    <t>皖F01076D</t>
  </si>
  <si>
    <t>货340621295250</t>
  </si>
  <si>
    <t>LFXAH77W8T3019706</t>
  </si>
  <si>
    <t>皖F62945</t>
  </si>
  <si>
    <t>货340600294569</t>
  </si>
  <si>
    <t>LFWSRXRJ3G1F20322</t>
  </si>
  <si>
    <t>皖F23877D</t>
  </si>
  <si>
    <t>货340600294924</t>
  </si>
  <si>
    <t>LRDS6PK09TR023070</t>
  </si>
  <si>
    <t>皖F66451</t>
  </si>
  <si>
    <t>货340600252038</t>
  </si>
  <si>
    <t>LGAX4C353G3006733</t>
  </si>
  <si>
    <t>2016-06-30</t>
  </si>
  <si>
    <t>皖F22500D</t>
  </si>
  <si>
    <t>货340600294914</t>
  </si>
  <si>
    <t>LRDS6PK0XTR023059</t>
  </si>
  <si>
    <t>皖F81097</t>
  </si>
  <si>
    <t>货340621224530</t>
  </si>
  <si>
    <t>LRDS6PEB0FR014517</t>
  </si>
  <si>
    <t>2016-02-23</t>
  </si>
  <si>
    <t>皖F08538D</t>
  </si>
  <si>
    <t>货340621295680</t>
  </si>
  <si>
    <t>LZGJL4443TX029206</t>
  </si>
  <si>
    <t>皖F80346</t>
  </si>
  <si>
    <t>货340621223438</t>
  </si>
  <si>
    <t>LRDS6PEB2FR004071</t>
  </si>
  <si>
    <t>2015-05-07</t>
  </si>
  <si>
    <t>皖F23895D</t>
  </si>
  <si>
    <t>货340621295702</t>
  </si>
  <si>
    <t>LRDS6PK06TR023060</t>
  </si>
  <si>
    <t>皖F82598</t>
  </si>
  <si>
    <t>货340600252296</t>
  </si>
  <si>
    <t>LJ13R9CC1GA024515</t>
  </si>
  <si>
    <t>江淮牌HFC3166KR1Z</t>
  </si>
  <si>
    <t>2016-11-14</t>
  </si>
  <si>
    <t>皖F06692D</t>
  </si>
  <si>
    <t>货360600294694</t>
  </si>
  <si>
    <t>LFXAH77W2T3026523</t>
  </si>
  <si>
    <t>三一牌HQC42503SWBEV40</t>
  </si>
  <si>
    <t>皖F31156</t>
  </si>
  <si>
    <t>货340600252306</t>
  </si>
  <si>
    <t>LFNAFUJM6F1E32666</t>
  </si>
  <si>
    <t>2015-12-16</t>
  </si>
  <si>
    <t>2026-09-18</t>
  </si>
  <si>
    <t>皖F29279D</t>
  </si>
  <si>
    <t>货340600294398</t>
  </si>
  <si>
    <t>LFXAH78W6T3013305</t>
  </si>
  <si>
    <t>三牌HQC42503SWBEV25</t>
  </si>
  <si>
    <t>皖F68643</t>
  </si>
  <si>
    <t>货340600294507</t>
  </si>
  <si>
    <t>LFWSRXRJ7G1E52042</t>
  </si>
  <si>
    <t>皖F23917D</t>
  </si>
  <si>
    <t>货340600294988</t>
  </si>
  <si>
    <t>LRDS6PF09TT003964</t>
  </si>
  <si>
    <t>欧曼牌BJ4259EVDHF-21</t>
  </si>
  <si>
    <t>2026-09-23</t>
  </si>
  <si>
    <t>皖F30688</t>
  </si>
  <si>
    <t>货340600228728</t>
  </si>
  <si>
    <t>LRDV7PEC3FT003226</t>
  </si>
  <si>
    <t>2026-09-21</t>
  </si>
  <si>
    <t>皖F08015D</t>
  </si>
  <si>
    <t>货340600294801</t>
  </si>
  <si>
    <t>LFWSRXDL0TAA17172</t>
  </si>
  <si>
    <t>2026-08-05</t>
  </si>
  <si>
    <t>皖F31651</t>
  </si>
  <si>
    <t>货340600231380</t>
  </si>
  <si>
    <t>LJ11RRCD5G8015453</t>
  </si>
  <si>
    <t>江淮HFC5091CCYP71K1D1</t>
  </si>
  <si>
    <t>2016-05-24</t>
  </si>
  <si>
    <t>皖F01733D</t>
  </si>
  <si>
    <t>货340600294452</t>
  </si>
  <si>
    <t>LRDS6PF07TT006734</t>
  </si>
  <si>
    <t>濉溪县力量运输有限公司</t>
  </si>
  <si>
    <t>皖F57162</t>
  </si>
  <si>
    <t>货340621241018</t>
  </si>
  <si>
    <t>LGAX4C353G3009535</t>
  </si>
  <si>
    <t>2026-09-12</t>
  </si>
  <si>
    <t>2016-09-14</t>
  </si>
  <si>
    <t>皖F20957D</t>
  </si>
  <si>
    <t>货340621295710</t>
  </si>
  <si>
    <t>LFXAH98W7T3038502</t>
  </si>
  <si>
    <t>三一牌HQC42503SWBEV16</t>
  </si>
  <si>
    <t>皖F80686</t>
  </si>
  <si>
    <t>货340600252304</t>
  </si>
  <si>
    <t>LRDS6PEB7FR009752</t>
  </si>
  <si>
    <t>2015-08-24</t>
  </si>
  <si>
    <t>皖F08506D</t>
  </si>
  <si>
    <t>货340600294970</t>
  </si>
  <si>
    <t>LFXAH77W4T3029276</t>
  </si>
  <si>
    <t>2026-09-20</t>
  </si>
  <si>
    <t>淮北市利泽运输有限公司</t>
  </si>
  <si>
    <t>皖F32133</t>
  </si>
  <si>
    <t>货340600231988</t>
  </si>
  <si>
    <t>LZGCR2T69GX019591</t>
  </si>
  <si>
    <t>皖F27218D</t>
  </si>
  <si>
    <t>货340600294952</t>
  </si>
  <si>
    <t>LC1HMYBF5T0032696</t>
  </si>
  <si>
    <t>2026-09-14</t>
  </si>
  <si>
    <t>报废车辆车牌号码</t>
  </si>
  <si>
    <t>品牌型号</t>
  </si>
  <si>
    <t>车架号(VIN码)</t>
  </si>
  <si>
    <t>道路运输证号</t>
  </si>
  <si>
    <t>车辆类型</t>
  </si>
  <si>
    <t>报废车辆排放阶段</t>
  </si>
  <si>
    <t>申请补贴金额（万元/辆）</t>
  </si>
  <si>
    <t>第二批仅报废</t>
  </si>
  <si>
    <t>皖F35277</t>
  </si>
  <si>
    <t>亚特重工牌TZ5317GJBZN8D</t>
  </si>
  <si>
    <t>安徽三辰建材科技发展有限公司</t>
  </si>
  <si>
    <t>LZZ1BXSD3EA786384</t>
  </si>
  <si>
    <t>货340600251570</t>
  </si>
  <si>
    <t>2014-04-14</t>
  </si>
  <si>
    <t>皖F32605</t>
  </si>
  <si>
    <t>江淮牌HFC1071P91K2C2</t>
  </si>
  <si>
    <t>张标</t>
  </si>
  <si>
    <t>LJ11KEBD5G8539961</t>
  </si>
  <si>
    <t>货340600232992</t>
  </si>
  <si>
    <t>2016-12-22</t>
  </si>
  <si>
    <t>皖F31190</t>
  </si>
  <si>
    <t>淮北市路通汽车销售有限公司运输分公司</t>
  </si>
  <si>
    <t>LFWRRXRJ7F1F09580</t>
  </si>
  <si>
    <t>货340600229945</t>
  </si>
  <si>
    <t>2016-01-13</t>
  </si>
  <si>
    <t>皖F32253</t>
  </si>
  <si>
    <t>LFWSRXSJ9GAD05215</t>
  </si>
  <si>
    <t>货340600232386</t>
  </si>
  <si>
    <t>2016-10-21</t>
  </si>
  <si>
    <t>皖F31120</t>
  </si>
  <si>
    <t>LFWSRXSJ6G1E00041</t>
  </si>
  <si>
    <t>货340600230254</t>
  </si>
  <si>
    <t>皖F30829</t>
  </si>
  <si>
    <t>LZZ1CLVB8FA039560</t>
  </si>
  <si>
    <t>货340600229354</t>
  </si>
  <si>
    <t>2015-10-22</t>
  </si>
  <si>
    <t>皖F26535</t>
  </si>
  <si>
    <t>星马牌AH5311GJB4</t>
  </si>
  <si>
    <t>肖长利</t>
  </si>
  <si>
    <t>LZ5N2CE56DB000764</t>
  </si>
  <si>
    <t>货340621238546</t>
  </si>
  <si>
    <t>2013-03-14</t>
  </si>
  <si>
    <t>皖F38186</t>
  </si>
  <si>
    <t>豪沃牌ZZ1107D4215D1</t>
  </si>
  <si>
    <t xml:space="preserve"> 杨苏皖</t>
  </si>
  <si>
    <t>LZZ1BADEXGE568750</t>
  </si>
  <si>
    <t>货340600239789</t>
  </si>
  <si>
    <t>2016-04-19</t>
  </si>
  <si>
    <t>2026年新购置新能源城市冷链配送货车汇总表</t>
  </si>
  <si>
    <t>车牌号</t>
  </si>
  <si>
    <t>申请补贴金额(元)</t>
  </si>
  <si>
    <t>申报批号</t>
  </si>
  <si>
    <t>福田牌BJ5040XLCEVZ5</t>
  </si>
  <si>
    <t>轻型</t>
  </si>
  <si>
    <t>第二批新购置新能源城市冷链配送货车</t>
  </si>
  <si>
    <t>皖FD21827</t>
  </si>
  <si>
    <t>安徽轩泽汽车服务有限公司</t>
  </si>
  <si>
    <t>LVBJ8J2K0TZ009219</t>
  </si>
  <si>
    <t>货340621295724</t>
  </si>
  <si>
    <t>AH-2101986331639685120</t>
  </si>
  <si>
    <t>2026年老旧营运货车报废更新补贴资金汇总表</t>
  </si>
  <si>
    <t>批次</t>
  </si>
  <si>
    <t>仅提前报废老旧营运柴油货车</t>
  </si>
  <si>
    <t>报废并新购置营运货车</t>
  </si>
  <si>
    <t>仅新购新能源冷链车</t>
  </si>
  <si>
    <t>总计</t>
  </si>
  <si>
    <t>备注</t>
  </si>
  <si>
    <t>提前报废车辆数（台）</t>
  </si>
  <si>
    <t>报废补贴资金（万元）</t>
  </si>
  <si>
    <t>已发放补贴资金（万元）</t>
  </si>
  <si>
    <t>新购国六排放标准营运柴油货车数（台）</t>
  </si>
  <si>
    <t>新购新能源营运货车数（台）</t>
  </si>
  <si>
    <t>报废更新补贴资金（万元）</t>
  </si>
  <si>
    <t>新购新能源冷链车（台）</t>
  </si>
  <si>
    <t>申请奖补资金
（万元）</t>
  </si>
  <si>
    <t>车辆数（台）</t>
  </si>
  <si>
    <t>补贴资金（万元）</t>
  </si>
  <si>
    <t>其中国三车辆</t>
  </si>
</sst>
</file>

<file path=xl/styles.xml><?xml version="1.0" encoding="utf-8"?>
<styleSheet xmlns="http://schemas.openxmlformats.org/spreadsheetml/2006/main">
  <numFmts count="1">
    <numFmt numFmtId="178" formatCode="yyyy&quot;年&quot;m&quot;月&quot;d&quot;日&quot;;@"/>
  </numFmts>
  <fonts count="15">
    <font>
      <sz val="11"/>
      <color indexed="8"/>
      <name val="宋体"/>
      <charset val="134"/>
      <scheme val="minor"/>
    </font>
    <font>
      <sz val="20"/>
      <color theme="1"/>
      <name val="CESI黑体-GB2312"/>
      <charset val="134"/>
    </font>
    <font>
      <sz val="11"/>
      <color theme="1"/>
      <name val="宋体"/>
      <family val="3"/>
      <charset val="134"/>
      <scheme val="minor"/>
    </font>
    <font>
      <sz val="12"/>
      <name val="CESI黑体-GB2312"/>
      <charset val="134"/>
    </font>
    <font>
      <sz val="15"/>
      <name val="方正仿宋_GBK"/>
      <charset val="134"/>
    </font>
    <font>
      <sz val="15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5"/>
      <name val="宋体"/>
      <family val="3"/>
      <charset val="134"/>
    </font>
    <font>
      <b/>
      <sz val="24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.5"/>
      <name val="宋体"/>
      <family val="3"/>
      <charset val="134"/>
    </font>
    <font>
      <sz val="11"/>
      <name val="Calibri"/>
      <family val="2"/>
    </font>
    <font>
      <b/>
      <sz val="9"/>
      <name val="宋体"/>
      <family val="3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 applyFo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 applyProtection="1">
      <alignment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/>
    </xf>
    <xf numFmtId="178" fontId="0" fillId="0" borderId="0" xfId="0" applyNumberFormat="1" applyFont="1">
      <alignment vertical="center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178" fontId="10" fillId="0" borderId="4" xfId="0" applyNumberFormat="1" applyFont="1" applyFill="1" applyBorder="1" applyAlignment="1">
      <alignment horizontal="center" vertical="center" wrapText="1"/>
    </xf>
    <xf numFmtId="178" fontId="11" fillId="0" borderId="4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/>
    </xf>
    <xf numFmtId="0" fontId="0" fillId="0" borderId="0" xfId="0" applyFont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178" fontId="13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9" fillId="0" borderId="4" xfId="0" applyFont="1" applyFill="1" applyBorder="1" applyAlignment="1">
      <alignment horizontal="center" vertical="center"/>
    </xf>
    <xf numFmtId="178" fontId="9" fillId="0" borderId="4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4"/>
  <sheetViews>
    <sheetView topLeftCell="C1" workbookViewId="0">
      <selection activeCell="Q17" sqref="Q17"/>
    </sheetView>
  </sheetViews>
  <sheetFormatPr defaultColWidth="9" defaultRowHeight="13.5"/>
  <cols>
    <col min="1" max="1" width="4" customWidth="1"/>
    <col min="2" max="2" width="13.75" customWidth="1"/>
    <col min="3" max="3" width="7.625" style="17" customWidth="1"/>
    <col min="4" max="4" width="6.375" customWidth="1"/>
    <col min="5" max="5" width="9.25" customWidth="1"/>
    <col min="6" max="6" width="9.375" customWidth="1"/>
    <col min="7" max="7" width="8.5" customWidth="1"/>
    <col min="8" max="8" width="7.5" customWidth="1"/>
    <col min="9" max="9" width="4.5" customWidth="1"/>
    <col min="10" max="10" width="13.25" customWidth="1"/>
    <col min="11" max="11" width="7.5" customWidth="1"/>
    <col min="12" max="12" width="8.375" customWidth="1"/>
    <col min="13" max="13" width="9.125" customWidth="1"/>
    <col min="14" max="14" width="11.875" customWidth="1"/>
    <col min="15" max="15" width="12.625" customWidth="1"/>
    <col min="16" max="16" width="12.125" customWidth="1"/>
    <col min="17" max="17" width="13.25" customWidth="1"/>
    <col min="18" max="18" width="6.75" customWidth="1"/>
    <col min="19" max="19" width="7.25" customWidth="1"/>
    <col min="20" max="20" width="9" customWidth="1"/>
    <col min="21" max="21" width="6.75" customWidth="1"/>
    <col min="22" max="22" width="17.875" style="7" customWidth="1"/>
    <col min="23" max="23" width="12.5" style="7" customWidth="1"/>
    <col min="24" max="24" width="13.375" customWidth="1"/>
  </cols>
  <sheetData>
    <row r="1" spans="1:25" ht="31.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  <c r="W1" s="19"/>
      <c r="X1" s="18"/>
      <c r="Y1" s="18"/>
    </row>
    <row r="2" spans="1:25" ht="31.5">
      <c r="A2" s="20" t="s">
        <v>77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2"/>
    </row>
    <row r="3" spans="1:25" ht="31.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20" t="s">
        <v>2</v>
      </c>
      <c r="O3" s="21"/>
      <c r="P3" s="21"/>
      <c r="Q3" s="21"/>
      <c r="R3" s="21"/>
      <c r="S3" s="21"/>
      <c r="T3" s="21"/>
      <c r="U3" s="21"/>
      <c r="V3" s="21"/>
      <c r="W3" s="21"/>
      <c r="X3" s="21"/>
      <c r="Y3" s="22"/>
    </row>
    <row r="4" spans="1:25" ht="60" customHeight="1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  <c r="P4" s="14" t="s">
        <v>18</v>
      </c>
      <c r="Q4" s="14" t="s">
        <v>19</v>
      </c>
      <c r="R4" s="14" t="s">
        <v>20</v>
      </c>
      <c r="S4" s="14" t="s">
        <v>21</v>
      </c>
      <c r="T4" s="14" t="s">
        <v>22</v>
      </c>
      <c r="U4" s="14" t="s">
        <v>23</v>
      </c>
      <c r="V4" s="16" t="s">
        <v>24</v>
      </c>
      <c r="W4" s="14" t="s">
        <v>25</v>
      </c>
      <c r="X4" s="14" t="s">
        <v>26</v>
      </c>
      <c r="Y4" s="14" t="s">
        <v>27</v>
      </c>
    </row>
    <row r="5" spans="1:25" ht="45" customHeight="1">
      <c r="A5" s="9">
        <v>1</v>
      </c>
      <c r="B5" s="9" t="s">
        <v>78</v>
      </c>
      <c r="C5" s="9" t="s">
        <v>79</v>
      </c>
      <c r="D5" s="9" t="s">
        <v>80</v>
      </c>
      <c r="E5" s="9" t="s">
        <v>81</v>
      </c>
      <c r="F5" s="9" t="s">
        <v>37</v>
      </c>
      <c r="G5" s="9" t="s">
        <v>65</v>
      </c>
      <c r="H5" s="9" t="s">
        <v>30</v>
      </c>
      <c r="I5" s="9" t="s">
        <v>31</v>
      </c>
      <c r="J5" s="9">
        <v>3.5</v>
      </c>
      <c r="K5" s="9" t="s">
        <v>82</v>
      </c>
      <c r="L5" s="9" t="s">
        <v>73</v>
      </c>
      <c r="M5" s="9" t="s">
        <v>52</v>
      </c>
      <c r="N5" s="9" t="s">
        <v>83</v>
      </c>
      <c r="O5" s="9" t="s">
        <v>84</v>
      </c>
      <c r="P5" s="9" t="s">
        <v>85</v>
      </c>
      <c r="Q5" s="9" t="s">
        <v>86</v>
      </c>
      <c r="R5" s="9" t="s">
        <v>33</v>
      </c>
      <c r="S5" s="9" t="s">
        <v>34</v>
      </c>
      <c r="T5" s="9" t="s">
        <v>48</v>
      </c>
      <c r="U5" s="9">
        <v>5.5</v>
      </c>
      <c r="V5" s="9">
        <v>46273.618333333303</v>
      </c>
      <c r="W5" s="9">
        <f>J5+U5</f>
        <v>9</v>
      </c>
      <c r="X5" s="9" t="s">
        <v>35</v>
      </c>
      <c r="Y5" s="9" t="s">
        <v>36</v>
      </c>
    </row>
    <row r="6" spans="1:25" ht="51" customHeight="1">
      <c r="A6" s="9">
        <v>2</v>
      </c>
      <c r="B6" s="9" t="s">
        <v>87</v>
      </c>
      <c r="C6" s="9" t="s">
        <v>88</v>
      </c>
      <c r="D6" s="9" t="s">
        <v>89</v>
      </c>
      <c r="E6" s="9" t="s">
        <v>90</v>
      </c>
      <c r="F6" s="9" t="s">
        <v>91</v>
      </c>
      <c r="G6" s="9" t="s">
        <v>92</v>
      </c>
      <c r="H6" s="9" t="s">
        <v>30</v>
      </c>
      <c r="I6" s="9" t="s">
        <v>31</v>
      </c>
      <c r="J6" s="9">
        <v>4.5</v>
      </c>
      <c r="K6" s="9" t="s">
        <v>93</v>
      </c>
      <c r="L6" s="9" t="s">
        <v>94</v>
      </c>
      <c r="M6" s="9" t="s">
        <v>32</v>
      </c>
      <c r="N6" s="9" t="s">
        <v>95</v>
      </c>
      <c r="O6" s="9" t="s">
        <v>96</v>
      </c>
      <c r="P6" s="9" t="s">
        <v>97</v>
      </c>
      <c r="Q6" s="9" t="s">
        <v>98</v>
      </c>
      <c r="R6" s="9" t="s">
        <v>39</v>
      </c>
      <c r="S6" s="9" t="s">
        <v>34</v>
      </c>
      <c r="T6" s="9" t="s">
        <v>99</v>
      </c>
      <c r="U6" s="9">
        <v>4</v>
      </c>
      <c r="V6" s="9">
        <v>46275.623888888898</v>
      </c>
      <c r="W6" s="9">
        <f t="shared" ref="W6:W13" si="0">J6+U6</f>
        <v>8.5</v>
      </c>
      <c r="X6" s="9" t="s">
        <v>35</v>
      </c>
      <c r="Y6" s="9" t="s">
        <v>36</v>
      </c>
    </row>
    <row r="7" spans="1:25" ht="46.5" customHeight="1">
      <c r="A7" s="9">
        <v>3</v>
      </c>
      <c r="B7" s="9" t="s">
        <v>100</v>
      </c>
      <c r="C7" s="9" t="s">
        <v>101</v>
      </c>
      <c r="D7" s="9" t="s">
        <v>102</v>
      </c>
      <c r="E7" s="9" t="s">
        <v>103</v>
      </c>
      <c r="F7" s="9" t="s">
        <v>37</v>
      </c>
      <c r="G7" s="9" t="s">
        <v>62</v>
      </c>
      <c r="H7" s="9" t="s">
        <v>30</v>
      </c>
      <c r="I7" s="9" t="s">
        <v>31</v>
      </c>
      <c r="J7" s="9">
        <v>4.5</v>
      </c>
      <c r="K7" s="9" t="s">
        <v>104</v>
      </c>
      <c r="L7" s="9" t="s">
        <v>61</v>
      </c>
      <c r="M7" s="9" t="s">
        <v>32</v>
      </c>
      <c r="N7" s="9" t="s">
        <v>105</v>
      </c>
      <c r="O7" s="9" t="s">
        <v>106</v>
      </c>
      <c r="P7" s="9" t="s">
        <v>107</v>
      </c>
      <c r="Q7" s="9" t="s">
        <v>108</v>
      </c>
      <c r="R7" s="9" t="s">
        <v>39</v>
      </c>
      <c r="S7" s="9" t="s">
        <v>34</v>
      </c>
      <c r="T7" s="9" t="s">
        <v>109</v>
      </c>
      <c r="U7" s="9">
        <v>4</v>
      </c>
      <c r="V7" s="9">
        <v>46280.370138888902</v>
      </c>
      <c r="W7" s="9">
        <f t="shared" si="0"/>
        <v>8.5</v>
      </c>
      <c r="X7" s="9" t="s">
        <v>35</v>
      </c>
      <c r="Y7" s="9" t="s">
        <v>36</v>
      </c>
    </row>
    <row r="8" spans="1:25" ht="48.75" customHeight="1">
      <c r="A8" s="9">
        <v>4</v>
      </c>
      <c r="B8" s="9" t="s">
        <v>110</v>
      </c>
      <c r="C8" s="9" t="s">
        <v>111</v>
      </c>
      <c r="D8" s="9" t="s">
        <v>112</v>
      </c>
      <c r="E8" s="9" t="s">
        <v>113</v>
      </c>
      <c r="F8" s="9" t="s">
        <v>114</v>
      </c>
      <c r="G8" s="9" t="s">
        <v>99</v>
      </c>
      <c r="H8" s="9" t="s">
        <v>30</v>
      </c>
      <c r="I8" s="9" t="s">
        <v>31</v>
      </c>
      <c r="J8" s="9">
        <v>4.5</v>
      </c>
      <c r="K8" s="9" t="s">
        <v>115</v>
      </c>
      <c r="L8" s="9" t="s">
        <v>94</v>
      </c>
      <c r="M8" s="9" t="s">
        <v>32</v>
      </c>
      <c r="N8" s="9" t="s">
        <v>116</v>
      </c>
      <c r="O8" s="9" t="s">
        <v>117</v>
      </c>
      <c r="P8" s="9" t="s">
        <v>118</v>
      </c>
      <c r="Q8" s="9" t="s">
        <v>119</v>
      </c>
      <c r="R8" s="9" t="s">
        <v>33</v>
      </c>
      <c r="S8" s="9" t="s">
        <v>34</v>
      </c>
      <c r="T8" s="9" t="s">
        <v>120</v>
      </c>
      <c r="U8" s="9">
        <v>5.5</v>
      </c>
      <c r="V8" s="9">
        <v>46282.4376388889</v>
      </c>
      <c r="W8" s="9">
        <f t="shared" si="0"/>
        <v>10</v>
      </c>
      <c r="X8" s="9" t="s">
        <v>35</v>
      </c>
      <c r="Y8" s="9" t="s">
        <v>36</v>
      </c>
    </row>
    <row r="9" spans="1:25" ht="62.25" customHeight="1">
      <c r="A9" s="9">
        <v>5</v>
      </c>
      <c r="B9" s="9" t="s">
        <v>121</v>
      </c>
      <c r="C9" s="9" t="s">
        <v>122</v>
      </c>
      <c r="D9" s="9" t="s">
        <v>123</v>
      </c>
      <c r="E9" s="9" t="s">
        <v>124</v>
      </c>
      <c r="F9" s="9" t="s">
        <v>125</v>
      </c>
      <c r="G9" s="9" t="s">
        <v>73</v>
      </c>
      <c r="H9" s="9" t="s">
        <v>30</v>
      </c>
      <c r="I9" s="9" t="s">
        <v>31</v>
      </c>
      <c r="J9" s="9">
        <v>4.5</v>
      </c>
      <c r="K9" s="9" t="s">
        <v>126</v>
      </c>
      <c r="L9" s="9" t="s">
        <v>127</v>
      </c>
      <c r="M9" s="9" t="s">
        <v>32</v>
      </c>
      <c r="N9" s="9" t="s">
        <v>128</v>
      </c>
      <c r="O9" s="9" t="s">
        <v>129</v>
      </c>
      <c r="P9" s="9" t="s">
        <v>130</v>
      </c>
      <c r="Q9" s="9" t="s">
        <v>131</v>
      </c>
      <c r="R9" s="9" t="s">
        <v>39</v>
      </c>
      <c r="S9" s="9" t="s">
        <v>34</v>
      </c>
      <c r="T9" s="9" t="s">
        <v>132</v>
      </c>
      <c r="U9" s="9">
        <v>4</v>
      </c>
      <c r="V9" s="9">
        <v>46283.595532407402</v>
      </c>
      <c r="W9" s="9">
        <f t="shared" si="0"/>
        <v>8.5</v>
      </c>
      <c r="X9" s="9" t="s">
        <v>35</v>
      </c>
      <c r="Y9" s="9" t="s">
        <v>36</v>
      </c>
    </row>
    <row r="10" spans="1:25" ht="51">
      <c r="A10" s="9">
        <v>6</v>
      </c>
      <c r="B10" s="9" t="s">
        <v>133</v>
      </c>
      <c r="C10" s="9" t="s">
        <v>134</v>
      </c>
      <c r="D10" s="9" t="s">
        <v>135</v>
      </c>
      <c r="E10" s="9" t="s">
        <v>136</v>
      </c>
      <c r="F10" s="9" t="s">
        <v>137</v>
      </c>
      <c r="G10" s="9" t="s">
        <v>138</v>
      </c>
      <c r="H10" s="9" t="s">
        <v>30</v>
      </c>
      <c r="I10" s="9" t="s">
        <v>31</v>
      </c>
      <c r="J10" s="9">
        <v>3.5</v>
      </c>
      <c r="K10" s="9" t="s">
        <v>139</v>
      </c>
      <c r="L10" s="9" t="s">
        <v>75</v>
      </c>
      <c r="M10" s="9" t="s">
        <v>52</v>
      </c>
      <c r="N10" s="9" t="s">
        <v>140</v>
      </c>
      <c r="O10" s="9" t="s">
        <v>141</v>
      </c>
      <c r="P10" s="9" t="s">
        <v>142</v>
      </c>
      <c r="Q10" s="9" t="s">
        <v>143</v>
      </c>
      <c r="R10" s="9" t="s">
        <v>39</v>
      </c>
      <c r="S10" s="9" t="s">
        <v>34</v>
      </c>
      <c r="T10" s="9" t="s">
        <v>132</v>
      </c>
      <c r="U10" s="9">
        <v>4</v>
      </c>
      <c r="V10" s="9">
        <v>46285.422754629602</v>
      </c>
      <c r="W10" s="9">
        <f t="shared" si="0"/>
        <v>7.5</v>
      </c>
      <c r="X10" s="9" t="s">
        <v>35</v>
      </c>
      <c r="Y10" s="9" t="s">
        <v>36</v>
      </c>
    </row>
    <row r="11" spans="1:25" ht="60" customHeight="1">
      <c r="A11" s="9">
        <v>7</v>
      </c>
      <c r="B11" s="9" t="s">
        <v>144</v>
      </c>
      <c r="C11" s="9" t="s">
        <v>145</v>
      </c>
      <c r="D11" s="9" t="s">
        <v>146</v>
      </c>
      <c r="E11" s="9" t="s">
        <v>147</v>
      </c>
      <c r="F11" s="9" t="s">
        <v>64</v>
      </c>
      <c r="G11" s="9" t="s">
        <v>148</v>
      </c>
      <c r="H11" s="9" t="s">
        <v>30</v>
      </c>
      <c r="I11" s="9" t="s">
        <v>31</v>
      </c>
      <c r="J11" s="9">
        <v>4.5</v>
      </c>
      <c r="K11" s="9" t="s">
        <v>149</v>
      </c>
      <c r="L11" s="9" t="s">
        <v>66</v>
      </c>
      <c r="M11" s="9" t="s">
        <v>32</v>
      </c>
      <c r="N11" s="9" t="s">
        <v>150</v>
      </c>
      <c r="O11" s="9" t="s">
        <v>151</v>
      </c>
      <c r="P11" s="9" t="s">
        <v>152</v>
      </c>
      <c r="Q11" s="9" t="s">
        <v>153</v>
      </c>
      <c r="R11" s="9" t="s">
        <v>40</v>
      </c>
      <c r="S11" s="9" t="s">
        <v>34</v>
      </c>
      <c r="T11" s="9" t="s">
        <v>154</v>
      </c>
      <c r="U11" s="9">
        <v>6.5</v>
      </c>
      <c r="V11" s="9">
        <v>46285.727210648103</v>
      </c>
      <c r="W11" s="9">
        <f t="shared" si="0"/>
        <v>11</v>
      </c>
      <c r="X11" s="9" t="s">
        <v>35</v>
      </c>
      <c r="Y11" s="9" t="s">
        <v>36</v>
      </c>
    </row>
    <row r="12" spans="1:25" ht="48.75" customHeight="1">
      <c r="A12" s="9">
        <v>8</v>
      </c>
      <c r="B12" s="9" t="s">
        <v>155</v>
      </c>
      <c r="C12" s="9" t="s">
        <v>156</v>
      </c>
      <c r="D12" s="9" t="s">
        <v>157</v>
      </c>
      <c r="E12" s="9" t="s">
        <v>158</v>
      </c>
      <c r="F12" s="9" t="s">
        <v>28</v>
      </c>
      <c r="G12" s="9" t="s">
        <v>61</v>
      </c>
      <c r="H12" s="9" t="s">
        <v>30</v>
      </c>
      <c r="I12" s="9" t="s">
        <v>31</v>
      </c>
      <c r="J12" s="9">
        <v>4.5</v>
      </c>
      <c r="K12" s="9" t="s">
        <v>45</v>
      </c>
      <c r="L12" s="9" t="s">
        <v>65</v>
      </c>
      <c r="M12" s="9" t="s">
        <v>32</v>
      </c>
      <c r="N12" s="9" t="s">
        <v>159</v>
      </c>
      <c r="O12" s="9" t="s">
        <v>160</v>
      </c>
      <c r="P12" s="9" t="s">
        <v>161</v>
      </c>
      <c r="Q12" s="9" t="s">
        <v>46</v>
      </c>
      <c r="R12" s="9" t="s">
        <v>40</v>
      </c>
      <c r="S12" s="9" t="s">
        <v>34</v>
      </c>
      <c r="T12" s="9" t="s">
        <v>109</v>
      </c>
      <c r="U12" s="9">
        <v>6.5</v>
      </c>
      <c r="V12" s="9">
        <v>46294.364189814798</v>
      </c>
      <c r="W12" s="9">
        <f t="shared" si="0"/>
        <v>11</v>
      </c>
      <c r="X12" s="9" t="s">
        <v>35</v>
      </c>
      <c r="Y12" s="9" t="s">
        <v>36</v>
      </c>
    </row>
    <row r="13" spans="1:25" ht="50.25" customHeight="1">
      <c r="A13" s="9">
        <v>9</v>
      </c>
      <c r="B13" s="9" t="s">
        <v>144</v>
      </c>
      <c r="C13" s="9" t="s">
        <v>162</v>
      </c>
      <c r="D13" s="9" t="s">
        <v>163</v>
      </c>
      <c r="E13" s="9" t="s">
        <v>164</v>
      </c>
      <c r="F13" s="9" t="s">
        <v>57</v>
      </c>
      <c r="G13" s="9" t="s">
        <v>165</v>
      </c>
      <c r="H13" s="9" t="s">
        <v>30</v>
      </c>
      <c r="I13" s="9" t="s">
        <v>31</v>
      </c>
      <c r="J13" s="9">
        <v>4.5</v>
      </c>
      <c r="K13" s="9" t="s">
        <v>166</v>
      </c>
      <c r="L13" s="9" t="s">
        <v>167</v>
      </c>
      <c r="M13" s="9" t="s">
        <v>32</v>
      </c>
      <c r="N13" s="9" t="s">
        <v>168</v>
      </c>
      <c r="O13" s="9" t="s">
        <v>169</v>
      </c>
      <c r="P13" s="9" t="s">
        <v>170</v>
      </c>
      <c r="Q13" s="9" t="s">
        <v>171</v>
      </c>
      <c r="R13" s="9" t="s">
        <v>33</v>
      </c>
      <c r="S13" s="9" t="s">
        <v>34</v>
      </c>
      <c r="T13" s="9" t="s">
        <v>172</v>
      </c>
      <c r="U13" s="9">
        <v>5.5</v>
      </c>
      <c r="V13" s="9">
        <v>46303.676261574103</v>
      </c>
      <c r="W13" s="9">
        <f t="shared" si="0"/>
        <v>10</v>
      </c>
      <c r="X13" s="9" t="s">
        <v>35</v>
      </c>
      <c r="Y13" s="9" t="s">
        <v>36</v>
      </c>
    </row>
    <row r="14" spans="1:25">
      <c r="W14" s="9">
        <f>SUM(W5:W13)</f>
        <v>84</v>
      </c>
    </row>
  </sheetData>
  <autoFilter ref="A1:Y14">
    <extLst/>
  </autoFilter>
  <mergeCells count="4">
    <mergeCell ref="A3:M3"/>
    <mergeCell ref="N3:Y3"/>
    <mergeCell ref="A1:Y1"/>
    <mergeCell ref="A2:Y2"/>
  </mergeCells>
  <phoneticPr fontId="14" type="noConversion"/>
  <pageMargins left="0.70866141732283505" right="0.70866141732283505" top="0.6" bottom="0.44" header="0.31496062992126" footer="0.31496062992126"/>
  <pageSetup paperSize="8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0"/>
  <sheetViews>
    <sheetView topLeftCell="F1" workbookViewId="0">
      <selection activeCell="A10" sqref="A10:XFD10"/>
    </sheetView>
  </sheetViews>
  <sheetFormatPr defaultColWidth="9" defaultRowHeight="13.5"/>
  <cols>
    <col min="1" max="1" width="3.625" style="13" customWidth="1"/>
    <col min="2" max="2" width="14.5" customWidth="1"/>
    <col min="3" max="3" width="7" customWidth="1"/>
    <col min="4" max="4" width="12.75" customWidth="1"/>
    <col min="5" max="5" width="11.375" customWidth="1"/>
    <col min="6" max="6" width="21.75" customWidth="1"/>
    <col min="7" max="7" width="11.75" customWidth="1"/>
    <col min="8" max="8" width="6.875" customWidth="1"/>
    <col min="9" max="9" width="4.5" customWidth="1"/>
    <col min="10" max="10" width="8.125" customWidth="1"/>
    <col min="11" max="11" width="10.125" customWidth="1"/>
    <col min="12" max="12" width="12" customWidth="1"/>
    <col min="13" max="13" width="8.75" customWidth="1"/>
    <col min="14" max="14" width="8" customWidth="1"/>
    <col min="15" max="15" width="12.625" customWidth="1"/>
    <col min="16" max="16" width="10.25" customWidth="1"/>
    <col min="17" max="17" width="20.375" customWidth="1"/>
    <col min="18" max="18" width="8.375" customWidth="1"/>
    <col min="19" max="19" width="7.875" customWidth="1"/>
    <col min="20" max="20" width="8.25" customWidth="1"/>
    <col min="21" max="21" width="10.125" customWidth="1"/>
    <col min="22" max="22" width="17" style="7" customWidth="1"/>
    <col min="23" max="23" width="12.625" style="7" customWidth="1"/>
    <col min="24" max="24" width="8.875" customWidth="1"/>
    <col min="25" max="25" width="5.875" customWidth="1"/>
  </cols>
  <sheetData>
    <row r="1" spans="1:25" ht="31.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  <c r="W1" s="19"/>
      <c r="X1" s="18"/>
      <c r="Y1" s="18"/>
    </row>
    <row r="2" spans="1:25" ht="31.5">
      <c r="A2" s="18" t="s">
        <v>200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9"/>
      <c r="W2" s="19"/>
      <c r="X2" s="18"/>
      <c r="Y2" s="18"/>
    </row>
    <row r="3" spans="1:25" ht="31.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 t="s">
        <v>173</v>
      </c>
      <c r="O3" s="18"/>
      <c r="P3" s="18"/>
      <c r="Q3" s="18"/>
      <c r="R3" s="18"/>
      <c r="S3" s="18"/>
      <c r="T3" s="18"/>
      <c r="U3" s="18"/>
      <c r="V3" s="19"/>
      <c r="W3" s="19"/>
      <c r="X3" s="18"/>
      <c r="Y3" s="18"/>
    </row>
    <row r="4" spans="1:25" ht="45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  <c r="P4" s="14" t="s">
        <v>18</v>
      </c>
      <c r="Q4" s="14" t="s">
        <v>19</v>
      </c>
      <c r="R4" s="14" t="s">
        <v>20</v>
      </c>
      <c r="S4" s="14" t="s">
        <v>174</v>
      </c>
      <c r="T4" s="14" t="s">
        <v>22</v>
      </c>
      <c r="U4" s="15" t="s">
        <v>23</v>
      </c>
      <c r="V4" s="16" t="s">
        <v>24</v>
      </c>
      <c r="W4" s="14" t="s">
        <v>25</v>
      </c>
      <c r="X4" s="14" t="s">
        <v>26</v>
      </c>
      <c r="Y4" s="15" t="s">
        <v>27</v>
      </c>
    </row>
    <row r="5" spans="1:25" ht="36" customHeight="1">
      <c r="A5" s="9">
        <v>1</v>
      </c>
      <c r="B5" s="9" t="s">
        <v>193</v>
      </c>
      <c r="C5" s="9" t="s">
        <v>201</v>
      </c>
      <c r="D5" s="9" t="s">
        <v>202</v>
      </c>
      <c r="E5" s="9" t="s">
        <v>203</v>
      </c>
      <c r="F5" s="9" t="s">
        <v>204</v>
      </c>
      <c r="G5" s="9" t="s">
        <v>54</v>
      </c>
      <c r="H5" s="9" t="s">
        <v>30</v>
      </c>
      <c r="I5" s="9" t="s">
        <v>31</v>
      </c>
      <c r="J5" s="9">
        <v>4.5</v>
      </c>
      <c r="K5" s="9" t="s">
        <v>205</v>
      </c>
      <c r="L5" s="9" t="s">
        <v>41</v>
      </c>
      <c r="M5" s="9" t="s">
        <v>32</v>
      </c>
      <c r="N5" s="9" t="s">
        <v>206</v>
      </c>
      <c r="O5" s="9" t="s">
        <v>207</v>
      </c>
      <c r="P5" s="9" t="s">
        <v>208</v>
      </c>
      <c r="Q5" s="9" t="s">
        <v>179</v>
      </c>
      <c r="R5" s="9" t="s">
        <v>33</v>
      </c>
      <c r="S5" s="9" t="s">
        <v>175</v>
      </c>
      <c r="T5" s="9" t="s">
        <v>43</v>
      </c>
      <c r="U5" s="9">
        <v>8.5</v>
      </c>
      <c r="V5" s="9">
        <v>46274.724201388897</v>
      </c>
      <c r="W5" s="9">
        <f>J5+U5</f>
        <v>13</v>
      </c>
      <c r="X5" s="9" t="s">
        <v>209</v>
      </c>
      <c r="Y5" s="9" t="s">
        <v>36</v>
      </c>
    </row>
    <row r="6" spans="1:25" ht="36.75" customHeight="1">
      <c r="A6" s="9">
        <v>2</v>
      </c>
      <c r="B6" s="9" t="s">
        <v>193</v>
      </c>
      <c r="C6" s="9" t="s">
        <v>210</v>
      </c>
      <c r="D6" s="9" t="s">
        <v>211</v>
      </c>
      <c r="E6" s="9" t="s">
        <v>212</v>
      </c>
      <c r="F6" s="9" t="s">
        <v>57</v>
      </c>
      <c r="G6" s="9" t="s">
        <v>194</v>
      </c>
      <c r="H6" s="9" t="s">
        <v>30</v>
      </c>
      <c r="I6" s="9" t="s">
        <v>31</v>
      </c>
      <c r="J6" s="9">
        <v>4.5</v>
      </c>
      <c r="K6" s="9" t="s">
        <v>213</v>
      </c>
      <c r="L6" s="9" t="s">
        <v>195</v>
      </c>
      <c r="M6" s="9" t="s">
        <v>32</v>
      </c>
      <c r="N6" s="9" t="s">
        <v>214</v>
      </c>
      <c r="O6" s="9" t="s">
        <v>215</v>
      </c>
      <c r="P6" s="9" t="s">
        <v>216</v>
      </c>
      <c r="Q6" s="9" t="s">
        <v>179</v>
      </c>
      <c r="R6" s="9" t="s">
        <v>33</v>
      </c>
      <c r="S6" s="9" t="s">
        <v>175</v>
      </c>
      <c r="T6" s="9" t="s">
        <v>196</v>
      </c>
      <c r="U6" s="9">
        <v>8.5</v>
      </c>
      <c r="V6" s="9">
        <v>46274.732835648101</v>
      </c>
      <c r="W6" s="9">
        <f t="shared" ref="W6:W19" si="0">J6+U6</f>
        <v>13</v>
      </c>
      <c r="X6" s="9" t="s">
        <v>209</v>
      </c>
      <c r="Y6" s="9" t="s">
        <v>36</v>
      </c>
    </row>
    <row r="7" spans="1:25" ht="32.25" customHeight="1">
      <c r="A7" s="9">
        <v>3</v>
      </c>
      <c r="B7" s="9" t="s">
        <v>193</v>
      </c>
      <c r="C7" s="9" t="s">
        <v>217</v>
      </c>
      <c r="D7" s="9" t="s">
        <v>218</v>
      </c>
      <c r="E7" s="9" t="s">
        <v>219</v>
      </c>
      <c r="F7" s="9" t="s">
        <v>186</v>
      </c>
      <c r="G7" s="9" t="s">
        <v>177</v>
      </c>
      <c r="H7" s="9" t="s">
        <v>30</v>
      </c>
      <c r="I7" s="9" t="s">
        <v>31</v>
      </c>
      <c r="J7" s="9">
        <v>4.5</v>
      </c>
      <c r="K7" s="9" t="s">
        <v>184</v>
      </c>
      <c r="L7" s="9" t="s">
        <v>60</v>
      </c>
      <c r="M7" s="9" t="s">
        <v>32</v>
      </c>
      <c r="N7" s="9" t="s">
        <v>220</v>
      </c>
      <c r="O7" s="9" t="s">
        <v>221</v>
      </c>
      <c r="P7" s="9" t="s">
        <v>222</v>
      </c>
      <c r="Q7" s="9" t="s">
        <v>179</v>
      </c>
      <c r="R7" s="9" t="s">
        <v>33</v>
      </c>
      <c r="S7" s="9" t="s">
        <v>175</v>
      </c>
      <c r="T7" s="9" t="s">
        <v>69</v>
      </c>
      <c r="U7" s="9">
        <v>8.5</v>
      </c>
      <c r="V7" s="9">
        <v>46274.734699074099</v>
      </c>
      <c r="W7" s="9">
        <f t="shared" si="0"/>
        <v>13</v>
      </c>
      <c r="X7" s="9" t="s">
        <v>209</v>
      </c>
      <c r="Y7" s="9" t="s">
        <v>36</v>
      </c>
    </row>
    <row r="8" spans="1:25" ht="36" customHeight="1">
      <c r="A8" s="9">
        <v>4</v>
      </c>
      <c r="B8" s="9" t="s">
        <v>199</v>
      </c>
      <c r="C8" s="9" t="s">
        <v>223</v>
      </c>
      <c r="D8" s="9" t="s">
        <v>224</v>
      </c>
      <c r="E8" s="9" t="s">
        <v>225</v>
      </c>
      <c r="F8" s="9" t="s">
        <v>28</v>
      </c>
      <c r="G8" s="9" t="s">
        <v>53</v>
      </c>
      <c r="H8" s="9" t="s">
        <v>30</v>
      </c>
      <c r="I8" s="9" t="s">
        <v>31</v>
      </c>
      <c r="J8" s="9">
        <v>4.5</v>
      </c>
      <c r="K8" s="9" t="s">
        <v>63</v>
      </c>
      <c r="L8" s="9" t="s">
        <v>66</v>
      </c>
      <c r="M8" s="9" t="s">
        <v>32</v>
      </c>
      <c r="N8" s="9" t="s">
        <v>226</v>
      </c>
      <c r="O8" s="9" t="s">
        <v>227</v>
      </c>
      <c r="P8" s="9" t="s">
        <v>228</v>
      </c>
      <c r="Q8" s="9" t="s">
        <v>198</v>
      </c>
      <c r="R8" s="9" t="s">
        <v>33</v>
      </c>
      <c r="S8" s="9" t="s">
        <v>175</v>
      </c>
      <c r="T8" s="9" t="s">
        <v>99</v>
      </c>
      <c r="U8" s="9">
        <v>8.5</v>
      </c>
      <c r="V8" s="9">
        <v>46275.613530092603</v>
      </c>
      <c r="W8" s="9">
        <f t="shared" si="0"/>
        <v>13</v>
      </c>
      <c r="X8" s="9" t="s">
        <v>209</v>
      </c>
      <c r="Y8" s="9" t="s">
        <v>36</v>
      </c>
    </row>
    <row r="9" spans="1:25" ht="35.25" customHeight="1">
      <c r="A9" s="9">
        <v>5</v>
      </c>
      <c r="B9" s="9" t="s">
        <v>49</v>
      </c>
      <c r="C9" s="9" t="s">
        <v>229</v>
      </c>
      <c r="D9" s="9" t="s">
        <v>230</v>
      </c>
      <c r="E9" s="9" t="s">
        <v>231</v>
      </c>
      <c r="F9" s="9" t="s">
        <v>180</v>
      </c>
      <c r="G9" s="9" t="s">
        <v>50</v>
      </c>
      <c r="H9" s="9" t="s">
        <v>30</v>
      </c>
      <c r="I9" s="9" t="s">
        <v>31</v>
      </c>
      <c r="J9" s="9">
        <v>4.5</v>
      </c>
      <c r="K9" s="9" t="s">
        <v>232</v>
      </c>
      <c r="L9" s="9" t="s">
        <v>51</v>
      </c>
      <c r="M9" s="9" t="s">
        <v>32</v>
      </c>
      <c r="N9" s="9" t="s">
        <v>233</v>
      </c>
      <c r="O9" s="9" t="s">
        <v>234</v>
      </c>
      <c r="P9" s="9" t="s">
        <v>235</v>
      </c>
      <c r="Q9" s="9" t="s">
        <v>198</v>
      </c>
      <c r="R9" s="9" t="s">
        <v>33</v>
      </c>
      <c r="S9" s="9" t="s">
        <v>175</v>
      </c>
      <c r="T9" s="9" t="s">
        <v>75</v>
      </c>
      <c r="U9" s="9">
        <v>8.5</v>
      </c>
      <c r="V9" s="9">
        <v>46275.617824074099</v>
      </c>
      <c r="W9" s="9">
        <f t="shared" si="0"/>
        <v>13</v>
      </c>
      <c r="X9" s="9" t="s">
        <v>209</v>
      </c>
      <c r="Y9" s="9" t="s">
        <v>36</v>
      </c>
    </row>
    <row r="10" spans="1:25" ht="36.75" customHeight="1">
      <c r="A10" s="9">
        <v>6</v>
      </c>
      <c r="B10" s="9" t="s">
        <v>100</v>
      </c>
      <c r="C10" s="9" t="s">
        <v>236</v>
      </c>
      <c r="D10" s="9" t="s">
        <v>237</v>
      </c>
      <c r="E10" s="9" t="s">
        <v>238</v>
      </c>
      <c r="F10" s="9" t="s">
        <v>72</v>
      </c>
      <c r="G10" s="9" t="s">
        <v>62</v>
      </c>
      <c r="H10" s="9" t="s">
        <v>30</v>
      </c>
      <c r="I10" s="9" t="s">
        <v>31</v>
      </c>
      <c r="J10" s="9">
        <v>4.5</v>
      </c>
      <c r="K10" s="9" t="s">
        <v>239</v>
      </c>
      <c r="L10" s="9" t="s">
        <v>61</v>
      </c>
      <c r="M10" s="9" t="s">
        <v>32</v>
      </c>
      <c r="N10" s="9" t="s">
        <v>240</v>
      </c>
      <c r="O10" s="9" t="s">
        <v>241</v>
      </c>
      <c r="P10" s="9" t="s">
        <v>242</v>
      </c>
      <c r="Q10" s="9" t="s">
        <v>191</v>
      </c>
      <c r="R10" s="9" t="s">
        <v>33</v>
      </c>
      <c r="S10" s="9" t="s">
        <v>175</v>
      </c>
      <c r="T10" s="9" t="s">
        <v>109</v>
      </c>
      <c r="U10" s="9">
        <v>8.5</v>
      </c>
      <c r="V10" s="9">
        <v>46280.356967592597</v>
      </c>
      <c r="W10" s="9">
        <f t="shared" si="0"/>
        <v>13</v>
      </c>
      <c r="X10" s="9" t="s">
        <v>209</v>
      </c>
      <c r="Y10" s="9" t="s">
        <v>36</v>
      </c>
    </row>
    <row r="11" spans="1:25" ht="34.5" customHeight="1">
      <c r="A11" s="9">
        <v>7</v>
      </c>
      <c r="B11" s="9" t="s">
        <v>71</v>
      </c>
      <c r="C11" s="9" t="s">
        <v>243</v>
      </c>
      <c r="D11" s="9" t="s">
        <v>244</v>
      </c>
      <c r="E11" s="9" t="s">
        <v>245</v>
      </c>
      <c r="F11" s="9" t="s">
        <v>72</v>
      </c>
      <c r="G11" s="9" t="s">
        <v>74</v>
      </c>
      <c r="H11" s="9" t="s">
        <v>30</v>
      </c>
      <c r="I11" s="9" t="s">
        <v>31</v>
      </c>
      <c r="J11" s="9">
        <v>3.5</v>
      </c>
      <c r="K11" s="9" t="s">
        <v>246</v>
      </c>
      <c r="L11" s="9" t="s">
        <v>65</v>
      </c>
      <c r="M11" s="9" t="s">
        <v>52</v>
      </c>
      <c r="N11" s="9" t="s">
        <v>247</v>
      </c>
      <c r="O11" s="9" t="s">
        <v>248</v>
      </c>
      <c r="P11" s="9" t="s">
        <v>249</v>
      </c>
      <c r="Q11" s="9" t="s">
        <v>198</v>
      </c>
      <c r="R11" s="9" t="s">
        <v>33</v>
      </c>
      <c r="S11" s="9" t="s">
        <v>175</v>
      </c>
      <c r="T11" s="9" t="s">
        <v>154</v>
      </c>
      <c r="U11" s="9">
        <v>8.5</v>
      </c>
      <c r="V11" s="9">
        <v>46283.728888888902</v>
      </c>
      <c r="W11" s="9">
        <f t="shared" si="0"/>
        <v>12</v>
      </c>
      <c r="X11" s="9" t="s">
        <v>209</v>
      </c>
      <c r="Y11" s="9" t="s">
        <v>36</v>
      </c>
    </row>
    <row r="12" spans="1:25" ht="35.25" customHeight="1">
      <c r="A12" s="9">
        <v>8</v>
      </c>
      <c r="B12" s="9" t="s">
        <v>144</v>
      </c>
      <c r="C12" s="9" t="s">
        <v>250</v>
      </c>
      <c r="D12" s="9" t="s">
        <v>251</v>
      </c>
      <c r="E12" s="9" t="s">
        <v>252</v>
      </c>
      <c r="F12" s="9" t="s">
        <v>253</v>
      </c>
      <c r="G12" s="9" t="s">
        <v>148</v>
      </c>
      <c r="H12" s="9" t="s">
        <v>30</v>
      </c>
      <c r="I12" s="9" t="s">
        <v>31</v>
      </c>
      <c r="J12" s="9">
        <v>4.5</v>
      </c>
      <c r="K12" s="9" t="s">
        <v>254</v>
      </c>
      <c r="L12" s="9" t="s">
        <v>66</v>
      </c>
      <c r="M12" s="9" t="s">
        <v>32</v>
      </c>
      <c r="N12" s="9" t="s">
        <v>255</v>
      </c>
      <c r="O12" s="9" t="s">
        <v>256</v>
      </c>
      <c r="P12" s="9" t="s">
        <v>257</v>
      </c>
      <c r="Q12" s="9" t="s">
        <v>258</v>
      </c>
      <c r="R12" s="9" t="s">
        <v>33</v>
      </c>
      <c r="S12" s="9" t="s">
        <v>175</v>
      </c>
      <c r="T12" s="9" t="s">
        <v>148</v>
      </c>
      <c r="U12" s="9">
        <v>8.5</v>
      </c>
      <c r="V12" s="9">
        <v>46285.727210648103</v>
      </c>
      <c r="W12" s="9">
        <f t="shared" si="0"/>
        <v>13</v>
      </c>
      <c r="X12" s="9" t="s">
        <v>209</v>
      </c>
      <c r="Y12" s="9" t="s">
        <v>36</v>
      </c>
    </row>
    <row r="13" spans="1:25" ht="25.5">
      <c r="A13" s="9">
        <v>9</v>
      </c>
      <c r="B13" s="9" t="s">
        <v>189</v>
      </c>
      <c r="C13" s="9" t="s">
        <v>259</v>
      </c>
      <c r="D13" s="9" t="s">
        <v>260</v>
      </c>
      <c r="E13" s="9" t="s">
        <v>261</v>
      </c>
      <c r="F13" s="9" t="s">
        <v>185</v>
      </c>
      <c r="G13" s="9" t="s">
        <v>132</v>
      </c>
      <c r="H13" s="9" t="s">
        <v>30</v>
      </c>
      <c r="I13" s="9" t="s">
        <v>31</v>
      </c>
      <c r="J13" s="9">
        <v>4.5</v>
      </c>
      <c r="K13" s="9" t="s">
        <v>262</v>
      </c>
      <c r="L13" s="9" t="s">
        <v>263</v>
      </c>
      <c r="M13" s="9" t="s">
        <v>32</v>
      </c>
      <c r="N13" s="9" t="s">
        <v>264</v>
      </c>
      <c r="O13" s="9" t="s">
        <v>265</v>
      </c>
      <c r="P13" s="9" t="s">
        <v>266</v>
      </c>
      <c r="Q13" s="9" t="s">
        <v>267</v>
      </c>
      <c r="R13" s="9" t="s">
        <v>33</v>
      </c>
      <c r="S13" s="9" t="s">
        <v>175</v>
      </c>
      <c r="T13" s="9" t="s">
        <v>190</v>
      </c>
      <c r="U13" s="9">
        <v>8.5</v>
      </c>
      <c r="V13" s="9">
        <v>46287.3364351852</v>
      </c>
      <c r="W13" s="9">
        <f t="shared" si="0"/>
        <v>13</v>
      </c>
      <c r="X13" s="9" t="s">
        <v>209</v>
      </c>
      <c r="Y13" s="9" t="s">
        <v>36</v>
      </c>
    </row>
    <row r="14" spans="1:25" ht="34.5" customHeight="1">
      <c r="A14" s="9">
        <v>10</v>
      </c>
      <c r="B14" s="9" t="s">
        <v>199</v>
      </c>
      <c r="C14" s="9" t="s">
        <v>268</v>
      </c>
      <c r="D14" s="9" t="s">
        <v>269</v>
      </c>
      <c r="E14" s="9" t="s">
        <v>270</v>
      </c>
      <c r="F14" s="9" t="s">
        <v>188</v>
      </c>
      <c r="G14" s="9" t="s">
        <v>196</v>
      </c>
      <c r="H14" s="9" t="s">
        <v>30</v>
      </c>
      <c r="I14" s="9" t="s">
        <v>31</v>
      </c>
      <c r="J14" s="9">
        <v>4.5</v>
      </c>
      <c r="K14" s="9" t="s">
        <v>197</v>
      </c>
      <c r="L14" s="9" t="s">
        <v>196</v>
      </c>
      <c r="M14" s="9" t="s">
        <v>32</v>
      </c>
      <c r="N14" s="9" t="s">
        <v>271</v>
      </c>
      <c r="O14" s="9" t="s">
        <v>272</v>
      </c>
      <c r="P14" s="9" t="s">
        <v>273</v>
      </c>
      <c r="Q14" s="9" t="s">
        <v>274</v>
      </c>
      <c r="R14" s="9" t="s">
        <v>33</v>
      </c>
      <c r="S14" s="9" t="s">
        <v>175</v>
      </c>
      <c r="T14" s="9" t="s">
        <v>275</v>
      </c>
      <c r="U14" s="9">
        <v>8.5</v>
      </c>
      <c r="V14" s="9">
        <v>46293.7175810185</v>
      </c>
      <c r="W14" s="9">
        <f t="shared" si="0"/>
        <v>13</v>
      </c>
      <c r="X14" s="9" t="s">
        <v>209</v>
      </c>
      <c r="Y14" s="9" t="s">
        <v>36</v>
      </c>
    </row>
    <row r="15" spans="1:25" ht="36.75" customHeight="1">
      <c r="A15" s="9">
        <v>11</v>
      </c>
      <c r="B15" s="9" t="s">
        <v>182</v>
      </c>
      <c r="C15" s="9" t="s">
        <v>276</v>
      </c>
      <c r="D15" s="9" t="s">
        <v>277</v>
      </c>
      <c r="E15" s="9" t="s">
        <v>278</v>
      </c>
      <c r="F15" s="9" t="s">
        <v>67</v>
      </c>
      <c r="G15" s="9" t="s">
        <v>263</v>
      </c>
      <c r="H15" s="9" t="s">
        <v>30</v>
      </c>
      <c r="I15" s="9" t="s">
        <v>31</v>
      </c>
      <c r="J15" s="9">
        <v>3.5</v>
      </c>
      <c r="K15" s="9" t="s">
        <v>68</v>
      </c>
      <c r="L15" s="9" t="s">
        <v>279</v>
      </c>
      <c r="M15" s="9" t="s">
        <v>52</v>
      </c>
      <c r="N15" s="9" t="s">
        <v>280</v>
      </c>
      <c r="O15" s="9" t="s">
        <v>281</v>
      </c>
      <c r="P15" s="9" t="s">
        <v>282</v>
      </c>
      <c r="Q15" s="9" t="s">
        <v>183</v>
      </c>
      <c r="R15" s="9" t="s">
        <v>33</v>
      </c>
      <c r="S15" s="9" t="s">
        <v>175</v>
      </c>
      <c r="T15" s="9" t="s">
        <v>283</v>
      </c>
      <c r="U15" s="9">
        <v>8.5</v>
      </c>
      <c r="V15" s="9">
        <v>46294.472881944399</v>
      </c>
      <c r="W15" s="9">
        <f t="shared" si="0"/>
        <v>12</v>
      </c>
      <c r="X15" s="9" t="s">
        <v>209</v>
      </c>
      <c r="Y15" s="9" t="s">
        <v>36</v>
      </c>
    </row>
    <row r="16" spans="1:25" ht="35.25" customHeight="1">
      <c r="A16" s="9">
        <v>12</v>
      </c>
      <c r="B16" s="9" t="s">
        <v>176</v>
      </c>
      <c r="C16" s="9" t="s">
        <v>284</v>
      </c>
      <c r="D16" s="9" t="s">
        <v>285</v>
      </c>
      <c r="E16" s="9" t="s">
        <v>286</v>
      </c>
      <c r="F16" s="9" t="s">
        <v>287</v>
      </c>
      <c r="G16" s="9" t="s">
        <v>263</v>
      </c>
      <c r="H16" s="9" t="s">
        <v>42</v>
      </c>
      <c r="I16" s="9" t="s">
        <v>31</v>
      </c>
      <c r="J16" s="9">
        <v>2.5</v>
      </c>
      <c r="K16" s="9" t="s">
        <v>288</v>
      </c>
      <c r="L16" s="9" t="s">
        <v>279</v>
      </c>
      <c r="M16" s="9" t="s">
        <v>32</v>
      </c>
      <c r="N16" s="9" t="s">
        <v>289</v>
      </c>
      <c r="O16" s="9" t="s">
        <v>290</v>
      </c>
      <c r="P16" s="9" t="s">
        <v>291</v>
      </c>
      <c r="Q16" s="9" t="s">
        <v>178</v>
      </c>
      <c r="R16" s="9" t="s">
        <v>33</v>
      </c>
      <c r="S16" s="9" t="s">
        <v>175</v>
      </c>
      <c r="T16" s="9" t="s">
        <v>55</v>
      </c>
      <c r="U16" s="9">
        <v>8.5</v>
      </c>
      <c r="V16" s="9">
        <v>46294.6099189815</v>
      </c>
      <c r="W16" s="9">
        <f t="shared" si="0"/>
        <v>11</v>
      </c>
      <c r="X16" s="9" t="s">
        <v>209</v>
      </c>
      <c r="Y16" s="9" t="s">
        <v>36</v>
      </c>
    </row>
    <row r="17" spans="1:25" ht="36" customHeight="1">
      <c r="A17" s="9">
        <v>13</v>
      </c>
      <c r="B17" s="9" t="s">
        <v>292</v>
      </c>
      <c r="C17" s="9" t="s">
        <v>293</v>
      </c>
      <c r="D17" s="9" t="s">
        <v>294</v>
      </c>
      <c r="E17" s="9" t="s">
        <v>295</v>
      </c>
      <c r="F17" s="9" t="s">
        <v>180</v>
      </c>
      <c r="G17" s="9" t="s">
        <v>296</v>
      </c>
      <c r="H17" s="9" t="s">
        <v>30</v>
      </c>
      <c r="I17" s="9" t="s">
        <v>31</v>
      </c>
      <c r="J17" s="9">
        <v>4.5</v>
      </c>
      <c r="K17" s="9" t="s">
        <v>297</v>
      </c>
      <c r="L17" s="9" t="s">
        <v>132</v>
      </c>
      <c r="M17" s="9" t="s">
        <v>32</v>
      </c>
      <c r="N17" s="9" t="s">
        <v>298</v>
      </c>
      <c r="O17" s="9" t="s">
        <v>299</v>
      </c>
      <c r="P17" s="9" t="s">
        <v>300</v>
      </c>
      <c r="Q17" s="9" t="s">
        <v>301</v>
      </c>
      <c r="R17" s="9" t="s">
        <v>33</v>
      </c>
      <c r="S17" s="9" t="s">
        <v>175</v>
      </c>
      <c r="T17" s="9" t="s">
        <v>263</v>
      </c>
      <c r="U17" s="9">
        <v>8.5</v>
      </c>
      <c r="V17" s="9">
        <v>46295.512800925899</v>
      </c>
      <c r="W17" s="9">
        <f t="shared" si="0"/>
        <v>13</v>
      </c>
      <c r="X17" s="9" t="s">
        <v>209</v>
      </c>
      <c r="Y17" s="9" t="s">
        <v>36</v>
      </c>
    </row>
    <row r="18" spans="1:25" ht="36.75" customHeight="1">
      <c r="A18" s="9">
        <v>14</v>
      </c>
      <c r="B18" s="9" t="s">
        <v>59</v>
      </c>
      <c r="C18" s="9" t="s">
        <v>302</v>
      </c>
      <c r="D18" s="9" t="s">
        <v>303</v>
      </c>
      <c r="E18" s="9" t="s">
        <v>304</v>
      </c>
      <c r="F18" s="9" t="s">
        <v>72</v>
      </c>
      <c r="G18" s="9" t="s">
        <v>263</v>
      </c>
      <c r="H18" s="9" t="s">
        <v>30</v>
      </c>
      <c r="I18" s="9" t="s">
        <v>31</v>
      </c>
      <c r="J18" s="9">
        <v>3.5</v>
      </c>
      <c r="K18" s="9" t="s">
        <v>305</v>
      </c>
      <c r="L18" s="9" t="s">
        <v>279</v>
      </c>
      <c r="M18" s="9" t="s">
        <v>52</v>
      </c>
      <c r="N18" s="9" t="s">
        <v>306</v>
      </c>
      <c r="O18" s="9" t="s">
        <v>307</v>
      </c>
      <c r="P18" s="9" t="s">
        <v>308</v>
      </c>
      <c r="Q18" s="9" t="s">
        <v>179</v>
      </c>
      <c r="R18" s="9" t="s">
        <v>33</v>
      </c>
      <c r="S18" s="9" t="s">
        <v>175</v>
      </c>
      <c r="T18" s="9" t="s">
        <v>309</v>
      </c>
      <c r="U18" s="9">
        <v>8.5</v>
      </c>
      <c r="V18" s="9">
        <v>46295.736180555599</v>
      </c>
      <c r="W18" s="9">
        <f t="shared" si="0"/>
        <v>12</v>
      </c>
      <c r="X18" s="9" t="s">
        <v>209</v>
      </c>
      <c r="Y18" s="9" t="s">
        <v>36</v>
      </c>
    </row>
    <row r="19" spans="1:25" ht="31.5" customHeight="1">
      <c r="A19" s="9">
        <v>15</v>
      </c>
      <c r="B19" s="9" t="s">
        <v>310</v>
      </c>
      <c r="C19" s="9" t="s">
        <v>311</v>
      </c>
      <c r="D19" s="9" t="s">
        <v>312</v>
      </c>
      <c r="E19" s="9" t="s">
        <v>313</v>
      </c>
      <c r="F19" s="9" t="s">
        <v>47</v>
      </c>
      <c r="G19" s="9" t="s">
        <v>70</v>
      </c>
      <c r="H19" s="9" t="s">
        <v>30</v>
      </c>
      <c r="I19" s="9" t="s">
        <v>31</v>
      </c>
      <c r="J19" s="9">
        <v>4.5</v>
      </c>
      <c r="K19" s="9" t="s">
        <v>187</v>
      </c>
      <c r="L19" s="9" t="s">
        <v>73</v>
      </c>
      <c r="M19" s="9" t="s">
        <v>32</v>
      </c>
      <c r="N19" s="9" t="s">
        <v>314</v>
      </c>
      <c r="O19" s="9" t="s">
        <v>315</v>
      </c>
      <c r="P19" s="9" t="s">
        <v>316</v>
      </c>
      <c r="Q19" s="9" t="s">
        <v>192</v>
      </c>
      <c r="R19" s="9" t="s">
        <v>33</v>
      </c>
      <c r="S19" s="9" t="s">
        <v>175</v>
      </c>
      <c r="T19" s="9" t="s">
        <v>317</v>
      </c>
      <c r="U19" s="9">
        <v>8.5</v>
      </c>
      <c r="V19" s="9">
        <v>46303.668773148202</v>
      </c>
      <c r="W19" s="9">
        <f t="shared" si="0"/>
        <v>13</v>
      </c>
      <c r="X19" s="9" t="s">
        <v>209</v>
      </c>
      <c r="Y19" s="9" t="s">
        <v>36</v>
      </c>
    </row>
    <row r="20" spans="1:25">
      <c r="W20" s="9">
        <f>SUM(W5:W19)</f>
        <v>190</v>
      </c>
    </row>
  </sheetData>
  <mergeCells count="4">
    <mergeCell ref="A3:M3"/>
    <mergeCell ref="N3:Y3"/>
    <mergeCell ref="A1:Y1"/>
    <mergeCell ref="A2:Y2"/>
  </mergeCells>
  <phoneticPr fontId="14" type="noConversion"/>
  <pageMargins left="0.74803149606299202" right="0.511811023622047" top="0.98425196850393704" bottom="0.74803149606299202" header="0.511811023622047" footer="0.511811023622047"/>
  <pageSetup paperSize="8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selection activeCell="S8" sqref="S8"/>
    </sheetView>
  </sheetViews>
  <sheetFormatPr defaultColWidth="9" defaultRowHeight="13.5"/>
  <cols>
    <col min="1" max="1" width="9" style="13"/>
    <col min="2" max="2" width="9.5" customWidth="1"/>
    <col min="3" max="3" width="10.25" customWidth="1"/>
    <col min="4" max="4" width="16" customWidth="1"/>
    <col min="5" max="5" width="10.625" customWidth="1"/>
    <col min="6" max="6" width="11.75" customWidth="1"/>
    <col min="7" max="7" width="6.75" customWidth="1"/>
    <col min="8" max="8" width="9.375" customWidth="1"/>
    <col min="9" max="10" width="7.625" customWidth="1"/>
    <col min="11" max="11" width="9.875" customWidth="1"/>
    <col min="12" max="12" width="9.375" customWidth="1"/>
    <col min="13" max="13" width="20.75" style="7" customWidth="1"/>
    <col min="14" max="14" width="16.875" customWidth="1"/>
    <col min="15" max="15" width="9.375" customWidth="1"/>
  </cols>
  <sheetData>
    <row r="1" spans="1:16" ht="31.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  <c r="N1" s="18"/>
      <c r="O1" s="18"/>
      <c r="P1" s="18"/>
    </row>
    <row r="2" spans="1:16" ht="31.5">
      <c r="A2" s="18" t="s">
        <v>325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18"/>
      <c r="O2" s="18"/>
      <c r="P2" s="18"/>
    </row>
    <row r="3" spans="1:16" ht="36">
      <c r="A3" s="8" t="s">
        <v>3</v>
      </c>
      <c r="B3" s="8" t="s">
        <v>318</v>
      </c>
      <c r="C3" s="8" t="s">
        <v>319</v>
      </c>
      <c r="D3" s="8" t="s">
        <v>4</v>
      </c>
      <c r="E3" s="8" t="s">
        <v>320</v>
      </c>
      <c r="F3" s="8" t="s">
        <v>321</v>
      </c>
      <c r="G3" s="8" t="s">
        <v>322</v>
      </c>
      <c r="H3" s="8" t="s">
        <v>323</v>
      </c>
      <c r="I3" s="8" t="s">
        <v>13</v>
      </c>
      <c r="J3" s="8" t="s">
        <v>14</v>
      </c>
      <c r="K3" s="8" t="s">
        <v>15</v>
      </c>
      <c r="L3" s="8" t="s">
        <v>324</v>
      </c>
      <c r="M3" s="10" t="s">
        <v>24</v>
      </c>
      <c r="N3" s="8" t="s">
        <v>26</v>
      </c>
      <c r="O3" s="8" t="s">
        <v>324</v>
      </c>
      <c r="P3" s="8" t="s">
        <v>27</v>
      </c>
    </row>
    <row r="4" spans="1:16" ht="38.25">
      <c r="A4" s="9">
        <v>1</v>
      </c>
      <c r="B4" s="9" t="s">
        <v>326</v>
      </c>
      <c r="C4" s="9" t="s">
        <v>327</v>
      </c>
      <c r="D4" s="9" t="s">
        <v>328</v>
      </c>
      <c r="E4" s="9" t="s">
        <v>329</v>
      </c>
      <c r="F4" s="9" t="s">
        <v>330</v>
      </c>
      <c r="G4" s="9" t="s">
        <v>30</v>
      </c>
      <c r="H4" s="9" t="s">
        <v>31</v>
      </c>
      <c r="I4" s="9" t="s">
        <v>331</v>
      </c>
      <c r="J4" s="9" t="s">
        <v>127</v>
      </c>
      <c r="K4" s="9" t="s">
        <v>52</v>
      </c>
      <c r="L4" s="9">
        <v>3.5</v>
      </c>
      <c r="M4" s="11">
        <v>46275.386238425897</v>
      </c>
      <c r="N4" s="9"/>
      <c r="O4" s="9">
        <v>3.5</v>
      </c>
      <c r="P4" s="9" t="s">
        <v>36</v>
      </c>
    </row>
    <row r="5" spans="1:16" ht="38.25">
      <c r="A5" s="9">
        <v>2</v>
      </c>
      <c r="B5" s="9" t="s">
        <v>332</v>
      </c>
      <c r="C5" s="9" t="s">
        <v>333</v>
      </c>
      <c r="D5" s="9" t="s">
        <v>334</v>
      </c>
      <c r="E5" s="9" t="s">
        <v>335</v>
      </c>
      <c r="F5" s="9" t="s">
        <v>336</v>
      </c>
      <c r="G5" s="9" t="s">
        <v>42</v>
      </c>
      <c r="H5" s="9" t="s">
        <v>31</v>
      </c>
      <c r="I5" s="9" t="s">
        <v>337</v>
      </c>
      <c r="J5" s="9" t="s">
        <v>196</v>
      </c>
      <c r="K5" s="9" t="s">
        <v>32</v>
      </c>
      <c r="L5" s="9">
        <v>2.5</v>
      </c>
      <c r="M5" s="11">
        <v>46288.384687500002</v>
      </c>
      <c r="N5" s="9"/>
      <c r="O5" s="9">
        <v>2.5</v>
      </c>
      <c r="P5" s="9" t="s">
        <v>36</v>
      </c>
    </row>
    <row r="6" spans="1:16" ht="51">
      <c r="A6" s="9">
        <v>3</v>
      </c>
      <c r="B6" s="9" t="s">
        <v>338</v>
      </c>
      <c r="C6" s="9" t="s">
        <v>38</v>
      </c>
      <c r="D6" s="9" t="s">
        <v>339</v>
      </c>
      <c r="E6" s="9" t="s">
        <v>340</v>
      </c>
      <c r="F6" s="9" t="s">
        <v>341</v>
      </c>
      <c r="G6" s="9" t="s">
        <v>30</v>
      </c>
      <c r="H6" s="9" t="s">
        <v>31</v>
      </c>
      <c r="I6" s="9" t="s">
        <v>342</v>
      </c>
      <c r="J6" s="9" t="s">
        <v>76</v>
      </c>
      <c r="K6" s="9" t="s">
        <v>32</v>
      </c>
      <c r="L6" s="9">
        <v>4.5</v>
      </c>
      <c r="M6" s="11">
        <v>46289.407974537004</v>
      </c>
      <c r="N6" s="9"/>
      <c r="O6" s="9">
        <v>4.5</v>
      </c>
      <c r="P6" s="9" t="s">
        <v>36</v>
      </c>
    </row>
    <row r="7" spans="1:16" ht="51">
      <c r="A7" s="9">
        <v>4</v>
      </c>
      <c r="B7" s="9" t="s">
        <v>343</v>
      </c>
      <c r="C7" s="9" t="s">
        <v>44</v>
      </c>
      <c r="D7" s="9" t="s">
        <v>339</v>
      </c>
      <c r="E7" s="9" t="s">
        <v>344</v>
      </c>
      <c r="F7" s="9" t="s">
        <v>345</v>
      </c>
      <c r="G7" s="9" t="s">
        <v>30</v>
      </c>
      <c r="H7" s="9" t="s">
        <v>31</v>
      </c>
      <c r="I7" s="9" t="s">
        <v>346</v>
      </c>
      <c r="J7" s="9" t="s">
        <v>76</v>
      </c>
      <c r="K7" s="9" t="s">
        <v>32</v>
      </c>
      <c r="L7" s="9">
        <v>4.5</v>
      </c>
      <c r="M7" s="11">
        <v>46289.431493055599</v>
      </c>
      <c r="N7" s="9"/>
      <c r="O7" s="9">
        <v>4.5</v>
      </c>
      <c r="P7" s="9" t="s">
        <v>36</v>
      </c>
    </row>
    <row r="8" spans="1:16" ht="51">
      <c r="A8" s="9">
        <v>5</v>
      </c>
      <c r="B8" s="9" t="s">
        <v>347</v>
      </c>
      <c r="C8" s="9" t="s">
        <v>57</v>
      </c>
      <c r="D8" s="9" t="s">
        <v>339</v>
      </c>
      <c r="E8" s="9" t="s">
        <v>348</v>
      </c>
      <c r="F8" s="9" t="s">
        <v>349</v>
      </c>
      <c r="G8" s="9" t="s">
        <v>30</v>
      </c>
      <c r="H8" s="9" t="s">
        <v>31</v>
      </c>
      <c r="I8" s="9" t="s">
        <v>239</v>
      </c>
      <c r="J8" s="9" t="s">
        <v>76</v>
      </c>
      <c r="K8" s="9" t="s">
        <v>32</v>
      </c>
      <c r="L8" s="9">
        <v>4.5</v>
      </c>
      <c r="M8" s="11">
        <v>46289.444699074098</v>
      </c>
      <c r="N8" s="9"/>
      <c r="O8" s="9">
        <v>4.5</v>
      </c>
      <c r="P8" s="9" t="s">
        <v>36</v>
      </c>
    </row>
    <row r="9" spans="1:16" ht="51">
      <c r="A9" s="9">
        <v>6</v>
      </c>
      <c r="B9" s="9" t="s">
        <v>350</v>
      </c>
      <c r="C9" s="9" t="s">
        <v>181</v>
      </c>
      <c r="D9" s="9" t="s">
        <v>339</v>
      </c>
      <c r="E9" s="9" t="s">
        <v>351</v>
      </c>
      <c r="F9" s="9" t="s">
        <v>352</v>
      </c>
      <c r="G9" s="9" t="s">
        <v>30</v>
      </c>
      <c r="H9" s="9" t="s">
        <v>31</v>
      </c>
      <c r="I9" s="9" t="s">
        <v>353</v>
      </c>
      <c r="J9" s="9" t="s">
        <v>317</v>
      </c>
      <c r="K9" s="9" t="s">
        <v>32</v>
      </c>
      <c r="L9" s="9">
        <v>4.5</v>
      </c>
      <c r="M9" s="11">
        <v>46289.458518518499</v>
      </c>
      <c r="N9" s="9"/>
      <c r="O9" s="9">
        <v>4.5</v>
      </c>
      <c r="P9" s="9" t="s">
        <v>36</v>
      </c>
    </row>
    <row r="10" spans="1:16" ht="38.25">
      <c r="A10" s="9">
        <v>7</v>
      </c>
      <c r="B10" s="9" t="s">
        <v>354</v>
      </c>
      <c r="C10" s="9" t="s">
        <v>355</v>
      </c>
      <c r="D10" s="9" t="s">
        <v>356</v>
      </c>
      <c r="E10" s="9" t="s">
        <v>357</v>
      </c>
      <c r="F10" s="9" t="s">
        <v>358</v>
      </c>
      <c r="G10" s="9" t="s">
        <v>30</v>
      </c>
      <c r="H10" s="9" t="s">
        <v>58</v>
      </c>
      <c r="I10" s="9" t="s">
        <v>359</v>
      </c>
      <c r="J10" s="9" t="s">
        <v>56</v>
      </c>
      <c r="K10" s="9" t="s">
        <v>52</v>
      </c>
      <c r="L10" s="9">
        <v>3.5</v>
      </c>
      <c r="M10" s="11">
        <v>46307.408511481503</v>
      </c>
      <c r="N10" s="9"/>
      <c r="O10" s="9">
        <v>3.5</v>
      </c>
      <c r="P10" s="9" t="s">
        <v>36</v>
      </c>
    </row>
    <row r="11" spans="1:16" ht="38.25">
      <c r="A11" s="9">
        <v>8</v>
      </c>
      <c r="B11" s="9" t="s">
        <v>360</v>
      </c>
      <c r="C11" s="9" t="s">
        <v>361</v>
      </c>
      <c r="D11" s="9" t="s">
        <v>362</v>
      </c>
      <c r="E11" s="9" t="s">
        <v>363</v>
      </c>
      <c r="F11" s="9" t="s">
        <v>364</v>
      </c>
      <c r="G11" s="9" t="s">
        <v>42</v>
      </c>
      <c r="H11" s="9" t="s">
        <v>31</v>
      </c>
      <c r="I11" s="9" t="s">
        <v>365</v>
      </c>
      <c r="J11" s="9" t="s">
        <v>29</v>
      </c>
      <c r="K11" s="9" t="s">
        <v>32</v>
      </c>
      <c r="L11" s="9">
        <v>2.5</v>
      </c>
      <c r="M11" s="11">
        <v>46307.452725069401</v>
      </c>
      <c r="N11" s="9"/>
      <c r="O11" s="9">
        <v>2.5</v>
      </c>
      <c r="P11" s="9" t="s">
        <v>36</v>
      </c>
    </row>
    <row r="12" spans="1:16">
      <c r="O12">
        <f>SUM(O4:O11)</f>
        <v>30</v>
      </c>
    </row>
  </sheetData>
  <mergeCells count="2">
    <mergeCell ref="A1:P1"/>
    <mergeCell ref="A2:P2"/>
  </mergeCells>
  <phoneticPr fontId="14" type="noConversion"/>
  <pageMargins left="0.74803149606299213" right="0.74803149606299213" top="0.98425196850393704" bottom="0.98425196850393704" header="0.51181102362204722" footer="0.51181102362204722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4"/>
  <sheetViews>
    <sheetView workbookViewId="0">
      <selection activeCell="J23" sqref="J23"/>
    </sheetView>
  </sheetViews>
  <sheetFormatPr defaultColWidth="9" defaultRowHeight="13.5"/>
  <cols>
    <col min="10" max="10" width="18" style="7" customWidth="1"/>
    <col min="12" max="12" width="11.75" customWidth="1"/>
  </cols>
  <sheetData>
    <row r="1" spans="1:15" ht="31.5">
      <c r="A1" s="20" t="s">
        <v>366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</row>
    <row r="2" spans="1:15" ht="31.5">
      <c r="A2" s="20" t="s">
        <v>372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15" ht="51" customHeight="1">
      <c r="A3" s="8" t="s">
        <v>3</v>
      </c>
      <c r="B3" s="8" t="s">
        <v>367</v>
      </c>
      <c r="C3" s="8" t="s">
        <v>4</v>
      </c>
      <c r="D3" s="8" t="s">
        <v>319</v>
      </c>
      <c r="E3" s="8" t="s">
        <v>320</v>
      </c>
      <c r="F3" s="8" t="s">
        <v>321</v>
      </c>
      <c r="G3" s="8" t="s">
        <v>322</v>
      </c>
      <c r="H3" s="8" t="s">
        <v>368</v>
      </c>
      <c r="I3" s="8" t="s">
        <v>369</v>
      </c>
      <c r="J3" s="10" t="s">
        <v>24</v>
      </c>
      <c r="K3" s="8" t="s">
        <v>26</v>
      </c>
      <c r="L3" s="8" t="s">
        <v>25</v>
      </c>
      <c r="M3" s="8" t="s">
        <v>27</v>
      </c>
    </row>
    <row r="4" spans="1:15" ht="51">
      <c r="A4" s="9">
        <v>1</v>
      </c>
      <c r="B4" s="9" t="s">
        <v>373</v>
      </c>
      <c r="C4" s="9" t="s">
        <v>374</v>
      </c>
      <c r="D4" s="9" t="s">
        <v>370</v>
      </c>
      <c r="E4" s="9" t="s">
        <v>375</v>
      </c>
      <c r="F4" s="9" t="s">
        <v>376</v>
      </c>
      <c r="G4" s="9" t="s">
        <v>371</v>
      </c>
      <c r="H4" s="9">
        <v>3.5</v>
      </c>
      <c r="I4" s="9" t="s">
        <v>377</v>
      </c>
      <c r="J4" s="9">
        <v>46294.631817129601</v>
      </c>
      <c r="K4" s="9"/>
      <c r="L4" s="9">
        <v>3.5</v>
      </c>
      <c r="M4" s="9" t="s">
        <v>36</v>
      </c>
      <c r="N4" s="12"/>
      <c r="O4" s="12"/>
    </row>
  </sheetData>
  <mergeCells count="2">
    <mergeCell ref="A1:M1"/>
    <mergeCell ref="A2:M2"/>
  </mergeCells>
  <phoneticPr fontId="14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>
      <selection activeCell="A4" sqref="A4:XFD6"/>
    </sheetView>
  </sheetViews>
  <sheetFormatPr defaultColWidth="9" defaultRowHeight="13.5"/>
  <cols>
    <col min="1" max="1" width="7.375" customWidth="1"/>
    <col min="3" max="3" width="9.125"/>
    <col min="8" max="8" width="9.125"/>
    <col min="10" max="10" width="9.375" customWidth="1"/>
    <col min="12" max="12" width="7.125" customWidth="1"/>
    <col min="14" max="14" width="9.125"/>
    <col min="15" max="15" width="5.625" customWidth="1"/>
  </cols>
  <sheetData>
    <row r="1" spans="1:15" ht="25.5">
      <c r="A1" s="23" t="s">
        <v>378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25.5" customHeight="1">
      <c r="A2" s="30" t="s">
        <v>379</v>
      </c>
      <c r="B2" s="26" t="s">
        <v>380</v>
      </c>
      <c r="C2" s="26"/>
      <c r="D2" s="26"/>
      <c r="E2" s="26" t="s">
        <v>381</v>
      </c>
      <c r="F2" s="26"/>
      <c r="G2" s="26"/>
      <c r="H2" s="26"/>
      <c r="I2" s="26"/>
      <c r="J2" s="27" t="s">
        <v>382</v>
      </c>
      <c r="K2" s="27"/>
      <c r="L2" s="27"/>
      <c r="M2" s="28" t="s">
        <v>383</v>
      </c>
      <c r="N2" s="29"/>
      <c r="O2" s="4" t="s">
        <v>384</v>
      </c>
    </row>
    <row r="3" spans="1:15" ht="75" customHeight="1">
      <c r="A3" s="31"/>
      <c r="B3" s="1" t="s">
        <v>385</v>
      </c>
      <c r="C3" s="1" t="s">
        <v>386</v>
      </c>
      <c r="D3" s="1" t="s">
        <v>387</v>
      </c>
      <c r="E3" s="1" t="s">
        <v>385</v>
      </c>
      <c r="F3" s="1" t="s">
        <v>388</v>
      </c>
      <c r="G3" s="1" t="s">
        <v>389</v>
      </c>
      <c r="H3" s="1" t="s">
        <v>390</v>
      </c>
      <c r="I3" s="1" t="s">
        <v>387</v>
      </c>
      <c r="J3" s="1" t="s">
        <v>391</v>
      </c>
      <c r="K3" s="5" t="s">
        <v>392</v>
      </c>
      <c r="L3" s="5" t="s">
        <v>387</v>
      </c>
      <c r="M3" s="5" t="s">
        <v>393</v>
      </c>
      <c r="N3" s="4" t="s">
        <v>394</v>
      </c>
      <c r="O3" s="4" t="s">
        <v>395</v>
      </c>
    </row>
    <row r="4" spans="1:15" ht="39.75" customHeight="1">
      <c r="A4" s="2">
        <v>1</v>
      </c>
      <c r="B4" s="3">
        <v>10</v>
      </c>
      <c r="C4" s="3">
        <v>44</v>
      </c>
      <c r="D4" s="3">
        <v>0</v>
      </c>
      <c r="E4" s="3">
        <v>170</v>
      </c>
      <c r="F4" s="3">
        <v>65</v>
      </c>
      <c r="G4" s="3">
        <v>105</v>
      </c>
      <c r="H4" s="3">
        <v>1968.6</v>
      </c>
      <c r="I4" s="3">
        <v>0</v>
      </c>
      <c r="J4" s="3">
        <v>12</v>
      </c>
      <c r="K4" s="6">
        <v>42</v>
      </c>
      <c r="L4" s="6">
        <v>0</v>
      </c>
      <c r="M4" s="6">
        <v>192</v>
      </c>
      <c r="N4" s="6">
        <v>2054.6</v>
      </c>
      <c r="O4" s="6">
        <v>2</v>
      </c>
    </row>
    <row r="5" spans="1:15" ht="39.75" customHeight="1">
      <c r="A5" s="2">
        <v>2</v>
      </c>
      <c r="B5" s="3">
        <v>8</v>
      </c>
      <c r="C5" s="3">
        <v>30</v>
      </c>
      <c r="D5" s="3">
        <v>0</v>
      </c>
      <c r="E5" s="3">
        <v>24</v>
      </c>
      <c r="F5" s="3">
        <v>9</v>
      </c>
      <c r="G5" s="3">
        <v>15</v>
      </c>
      <c r="H5" s="3">
        <v>274</v>
      </c>
      <c r="I5" s="3">
        <v>0</v>
      </c>
      <c r="J5" s="3">
        <v>1</v>
      </c>
      <c r="K5" s="6">
        <v>3.5</v>
      </c>
      <c r="L5" s="6">
        <v>0</v>
      </c>
      <c r="M5" s="6">
        <v>33</v>
      </c>
      <c r="N5" s="6">
        <f>C5+H5+K5</f>
        <v>307.5</v>
      </c>
      <c r="O5" s="6">
        <v>0</v>
      </c>
    </row>
    <row r="6" spans="1:15" ht="39.75" customHeight="1">
      <c r="A6" s="2" t="s">
        <v>383</v>
      </c>
      <c r="B6" s="3">
        <f>B4+B5</f>
        <v>18</v>
      </c>
      <c r="C6" s="3">
        <f>C4+C5</f>
        <v>74</v>
      </c>
      <c r="D6" s="3">
        <f>SUM(D4:D4)</f>
        <v>0</v>
      </c>
      <c r="E6" s="3">
        <f>E4+E5</f>
        <v>194</v>
      </c>
      <c r="F6" s="3">
        <f>F4+F5</f>
        <v>74</v>
      </c>
      <c r="G6" s="3">
        <f>G4+G5</f>
        <v>120</v>
      </c>
      <c r="H6" s="3">
        <f>H4+H5</f>
        <v>2242.6</v>
      </c>
      <c r="I6" s="3">
        <f>SUM(I4:I4)</f>
        <v>0</v>
      </c>
      <c r="J6" s="6">
        <v>13</v>
      </c>
      <c r="K6" s="6">
        <f>K4+K5</f>
        <v>45.5</v>
      </c>
      <c r="L6" s="6">
        <v>0</v>
      </c>
      <c r="M6" s="6">
        <f>M4+M5</f>
        <v>225</v>
      </c>
      <c r="N6" s="6">
        <f>N4+N5</f>
        <v>2362.1</v>
      </c>
      <c r="O6" s="6">
        <v>2</v>
      </c>
    </row>
  </sheetData>
  <mergeCells count="6">
    <mergeCell ref="A1:O1"/>
    <mergeCell ref="B2:D2"/>
    <mergeCell ref="E2:I2"/>
    <mergeCell ref="J2:L2"/>
    <mergeCell ref="M2:N2"/>
    <mergeCell ref="A2:A3"/>
  </mergeCells>
  <phoneticPr fontId="14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报废并新购国六74</vt:lpstr>
      <vt:lpstr>报废并新购纯电动120</vt:lpstr>
      <vt:lpstr>仅报废18</vt:lpstr>
      <vt:lpstr>新购冷链车13</vt:lpstr>
      <vt:lpstr>资金汇总2026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王燕</cp:lastModifiedBy>
  <cp:lastPrinted>2026-10-19T00:48:50Z</cp:lastPrinted>
  <dcterms:created xsi:type="dcterms:W3CDTF">2026-08-23T18:13:00Z</dcterms:created>
  <dcterms:modified xsi:type="dcterms:W3CDTF">2026-10-19T00:52:25Z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CC46C29D8BA748A6B2CD3C4A30C1550D</vt:lpwstr>
  </property>
</Properties>
</file>